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66925"/>
  <mc:AlternateContent xmlns:mc="http://schemas.openxmlformats.org/markup-compatibility/2006">
    <mc:Choice Requires="x15">
      <x15ac:absPath xmlns:x15ac="http://schemas.microsoft.com/office/spreadsheetml/2010/11/ac" url="C:\Users\aj30\Desktop\厚生労働省参考様式\新しいフォルダー\"/>
    </mc:Choice>
  </mc:AlternateContent>
  <xr:revisionPtr revIDLastSave="0" documentId="13_ncr:1_{0C6E337B-FC01-4A7E-94E1-317B8C4D24C3}" xr6:coauthVersionLast="43" xr6:coauthVersionMax="43" xr10:uidLastSave="{00000000-0000-0000-0000-000000000000}"/>
  <bookViews>
    <workbookView xWindow="-120" yWindow="-120" windowWidth="19440" windowHeight="15150" tabRatio="786" xr2:uid="{00000000-000D-0000-FFFF-FFFF00000000}"/>
  </bookViews>
  <sheets>
    <sheet name="記入方法" sheetId="4" r:id="rId1"/>
    <sheet name="認知症対応型共同生活介護（1枚用）" sheetId="11" r:id="rId2"/>
    <sheet name="シフト記号表（勤務時間帯）" sheetId="10" r:id="rId3"/>
    <sheet name="プルダウン・リスト" sheetId="3" r:id="rId4"/>
    <sheet name="【記載例】認知症対応型共同生活介護" sheetId="8" r:id="rId5"/>
    <sheet name="【記載例】シフト記号表（勤務時間帯）" sheetId="5" r:id="rId6"/>
  </sheets>
  <definedNames>
    <definedName name="【記載例】シフト記号" localSheetId="2">'シフト記号表（勤務時間帯）'!$C$6:$C$47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4">【記載例】認知症対応型共同生活介護!$A$1:$BI$75</definedName>
    <definedName name="_xlnm.Print_Area" localSheetId="2">'シフト記号表（勤務時間帯）'!$B$1:$AB$52</definedName>
    <definedName name="_xlnm.Print_Area" localSheetId="0">記入方法!$B$1:$Q$84</definedName>
    <definedName name="_xlnm.Print_Area" localSheetId="1">'認知症対応型共同生活介護（1枚用）'!$A$1:$BI$75</definedName>
    <definedName name="_xlnm.Print_Titles" localSheetId="1">'認知症対応型共同生活介護（1枚用）'!$1:$20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4" i="10" l="1"/>
  <c r="AV72" i="1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<sst xmlns="http://schemas.openxmlformats.org/spreadsheetml/2006/main" count="1589" uniqueCount="253">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</sst>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3">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zoomScale="70" zoomScaleNormal="70"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399" t="s">
        <v>142</v>
      </c>
      <c r="G4" s="399"/>
      <c r="H4" s="399"/>
      <c r="I4" s="399"/>
      <c r="J4" s="399"/>
      <c r="K4" s="399"/>
    </row>
    <row r="5" spans="2:11" s="96" customFormat="1" ht="20.25" customHeight="1" x14ac:dyDescent="0.4">
      <c r="B5" s="110"/>
      <c r="C5" s="89" t="s">
        <v>143</v>
      </c>
      <c r="D5" s="89"/>
      <c r="F5" s="399"/>
      <c r="G5" s="399"/>
      <c r="H5" s="399"/>
      <c r="I5" s="399"/>
      <c r="J5" s="399"/>
      <c r="K5" s="399"/>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55" zoomScaleNormal="55" zoomScaleSheetLayoutView="55" workbookViewId="0">
      <selection activeCell="O8" sqref="O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7" t="s">
        <v>194</v>
      </c>
      <c r="AS1" s="288"/>
      <c r="AT1" s="288"/>
      <c r="AU1" s="288"/>
      <c r="AV1" s="288"/>
      <c r="AW1" s="288"/>
      <c r="AX1" s="288"/>
      <c r="AY1" s="288"/>
      <c r="AZ1" s="288"/>
      <c r="BA1" s="288"/>
      <c r="BB1" s="288"/>
      <c r="BC1" s="288"/>
      <c r="BD1" s="288"/>
      <c r="BE1" s="288"/>
      <c r="BF1" s="288"/>
      <c r="BG1" s="288"/>
      <c r="BH1" s="9" t="s">
        <v>2</v>
      </c>
    </row>
    <row r="2" spans="2:65" s="8" customFormat="1" ht="20.25" customHeight="1" x14ac:dyDescent="0.4">
      <c r="H2" s="7"/>
      <c r="K2" s="7"/>
      <c r="L2" s="7"/>
      <c r="N2" s="9"/>
      <c r="O2" s="9"/>
      <c r="P2" s="9"/>
      <c r="Q2" s="9"/>
      <c r="R2" s="9"/>
      <c r="S2" s="9"/>
      <c r="T2" s="9"/>
      <c r="U2" s="9"/>
      <c r="Z2" s="112" t="s">
        <v>27</v>
      </c>
      <c r="AA2" s="289">
        <v>5</v>
      </c>
      <c r="AB2" s="289"/>
      <c r="AC2" s="112" t="s">
        <v>28</v>
      </c>
      <c r="AD2" s="290">
        <f>IF(AA2=0,"",YEAR(DATE(2018+AA2,1,1)))</f>
        <v>2023</v>
      </c>
      <c r="AE2" s="290"/>
      <c r="AF2" s="113" t="s">
        <v>29</v>
      </c>
      <c r="AG2" s="113" t="s">
        <v>1</v>
      </c>
      <c r="AH2" s="289">
        <v>4</v>
      </c>
      <c r="AI2" s="289"/>
      <c r="AJ2" s="113" t="s">
        <v>24</v>
      </c>
      <c r="AQ2" s="9" t="s">
        <v>31</v>
      </c>
      <c r="AR2" s="289" t="s">
        <v>202</v>
      </c>
      <c r="AS2" s="289"/>
      <c r="AT2" s="289"/>
      <c r="AU2" s="289"/>
      <c r="AV2" s="289"/>
      <c r="AW2" s="289"/>
      <c r="AX2" s="289"/>
      <c r="AY2" s="289"/>
      <c r="AZ2" s="289"/>
      <c r="BA2" s="289"/>
      <c r="BB2" s="289"/>
      <c r="BC2" s="289"/>
      <c r="BD2" s="289"/>
      <c r="BE2" s="289"/>
      <c r="BF2" s="289"/>
      <c r="BG2" s="28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1" t="s">
        <v>181</v>
      </c>
      <c r="BD3" s="292"/>
      <c r="BE3" s="292"/>
      <c r="BF3" s="293"/>
      <c r="BG3" s="9"/>
    </row>
    <row r="4" spans="2:65" s="8" customFormat="1" ht="20.25" customHeight="1" x14ac:dyDescent="0.4">
      <c r="H4" s="7"/>
      <c r="K4" s="7"/>
      <c r="M4" s="9"/>
      <c r="N4" s="9"/>
      <c r="O4" s="9"/>
      <c r="P4" s="9"/>
      <c r="Q4" s="9"/>
      <c r="R4" s="9"/>
      <c r="S4" s="9"/>
      <c r="AA4" s="35"/>
      <c r="AB4" s="35"/>
      <c r="AC4" s="36"/>
      <c r="AD4" s="37"/>
      <c r="AE4" s="36"/>
      <c r="BB4" s="38" t="s">
        <v>149</v>
      </c>
      <c r="BC4" s="291" t="s">
        <v>150</v>
      </c>
      <c r="BD4" s="292"/>
      <c r="BE4" s="292"/>
      <c r="BF4" s="29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5">
        <v>40</v>
      </c>
      <c r="AZ6" s="266"/>
      <c r="BA6" s="2" t="s">
        <v>22</v>
      </c>
      <c r="BB6" s="6"/>
      <c r="BC6" s="265">
        <v>160</v>
      </c>
      <c r="BD6" s="26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7">
        <f>DAY(EOMONTH(DATE(AD2,AH2,1),0))</f>
        <v>30</v>
      </c>
      <c r="BD8" s="26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5"/>
      <c r="BD10" s="26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6"/>
      <c r="AN13" s="306"/>
      <c r="AO13" s="66" t="s">
        <v>203</v>
      </c>
      <c r="AP13" s="73"/>
      <c r="AQ13" s="79"/>
      <c r="AR13" s="79"/>
      <c r="AS13" s="73" t="s">
        <v>95</v>
      </c>
      <c r="AT13" s="70"/>
      <c r="AU13" s="70"/>
      <c r="AV13" s="70"/>
      <c r="AW13" s="70"/>
      <c r="AX13" s="70"/>
      <c r="AY13" s="70"/>
      <c r="AZ13" s="70"/>
      <c r="BA13" s="70"/>
      <c r="BB13" s="294">
        <v>0.29166666666666669</v>
      </c>
      <c r="BC13" s="295"/>
      <c r="BD13" s="296"/>
      <c r="BE13" s="76" t="s">
        <v>17</v>
      </c>
      <c r="BF13" s="294">
        <v>0.83333333333333337</v>
      </c>
      <c r="BG13" s="295"/>
      <c r="BH13" s="29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6"/>
      <c r="AN14" s="306"/>
      <c r="AO14" s="239" t="s">
        <v>204</v>
      </c>
      <c r="AP14" s="240"/>
      <c r="AQ14" s="240"/>
      <c r="AR14" s="80"/>
      <c r="AS14" s="73" t="s">
        <v>96</v>
      </c>
      <c r="AT14" s="70"/>
      <c r="AU14" s="70"/>
      <c r="AV14" s="70"/>
      <c r="AW14" s="70"/>
      <c r="AX14" s="70"/>
      <c r="AY14" s="70"/>
      <c r="AZ14" s="70"/>
      <c r="BA14" s="70"/>
      <c r="BB14" s="294">
        <v>0.83333333333333337</v>
      </c>
      <c r="BC14" s="295"/>
      <c r="BD14" s="296"/>
      <c r="BE14" s="76" t="s">
        <v>17</v>
      </c>
      <c r="BF14" s="294">
        <v>0.29166666666666669</v>
      </c>
      <c r="BG14" s="295"/>
      <c r="BH14" s="29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7" t="s">
        <v>20</v>
      </c>
      <c r="C16" s="297" t="s">
        <v>221</v>
      </c>
      <c r="D16" s="298"/>
      <c r="E16" s="310"/>
      <c r="F16" s="183"/>
      <c r="G16" s="186"/>
      <c r="H16" s="313" t="s">
        <v>222</v>
      </c>
      <c r="I16" s="316" t="s">
        <v>223</v>
      </c>
      <c r="J16" s="298"/>
      <c r="K16" s="298"/>
      <c r="L16" s="310"/>
      <c r="M16" s="316" t="s">
        <v>224</v>
      </c>
      <c r="N16" s="298"/>
      <c r="O16" s="310"/>
      <c r="P16" s="316" t="s">
        <v>97</v>
      </c>
      <c r="Q16" s="298"/>
      <c r="R16" s="298"/>
      <c r="S16" s="298"/>
      <c r="T16" s="299"/>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2</v>
      </c>
      <c r="AS16" s="116"/>
      <c r="AT16" s="116"/>
      <c r="AU16" s="116"/>
      <c r="AV16" s="116"/>
      <c r="AW16" s="116"/>
      <c r="AX16" s="116"/>
      <c r="AY16" s="119"/>
      <c r="AZ16" s="319" t="str">
        <f>IF(BC3="計画","(12)1～4週目の勤務時間数合計","(12)1か月の勤務時間数　合計")</f>
        <v>(12)1か月の勤務時間数　合計</v>
      </c>
      <c r="BA16" s="320"/>
      <c r="BB16" s="325" t="s">
        <v>226</v>
      </c>
      <c r="BC16" s="326"/>
      <c r="BD16" s="297" t="s">
        <v>227</v>
      </c>
      <c r="BE16" s="298"/>
      <c r="BF16" s="298"/>
      <c r="BG16" s="298"/>
      <c r="BH16" s="299"/>
    </row>
    <row r="17" spans="2:60" ht="20.25" customHeight="1" x14ac:dyDescent="0.4">
      <c r="B17" s="308"/>
      <c r="C17" s="300"/>
      <c r="D17" s="301"/>
      <c r="E17" s="311"/>
      <c r="F17" s="184"/>
      <c r="G17" s="187"/>
      <c r="H17" s="314"/>
      <c r="I17" s="317"/>
      <c r="J17" s="301"/>
      <c r="K17" s="301"/>
      <c r="L17" s="311"/>
      <c r="M17" s="317"/>
      <c r="N17" s="301"/>
      <c r="O17" s="311"/>
      <c r="P17" s="317"/>
      <c r="Q17" s="301"/>
      <c r="R17" s="301"/>
      <c r="S17" s="301"/>
      <c r="T17" s="302"/>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21"/>
      <c r="BA17" s="322"/>
      <c r="BB17" s="327"/>
      <c r="BC17" s="328"/>
      <c r="BD17" s="300"/>
      <c r="BE17" s="301"/>
      <c r="BF17" s="301"/>
      <c r="BG17" s="301"/>
      <c r="BH17" s="302"/>
    </row>
    <row r="18" spans="2:60" ht="20.25" customHeight="1" x14ac:dyDescent="0.4">
      <c r="B18" s="308"/>
      <c r="C18" s="300"/>
      <c r="D18" s="301"/>
      <c r="E18" s="311"/>
      <c r="F18" s="184"/>
      <c r="G18" s="187"/>
      <c r="H18" s="314"/>
      <c r="I18" s="317"/>
      <c r="J18" s="301"/>
      <c r="K18" s="301"/>
      <c r="L18" s="311"/>
      <c r="M18" s="317"/>
      <c r="N18" s="301"/>
      <c r="O18" s="311"/>
      <c r="P18" s="317"/>
      <c r="Q18" s="301"/>
      <c r="R18" s="301"/>
      <c r="S18" s="301"/>
      <c r="T18" s="30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0"/>
      <c r="BE18" s="301"/>
      <c r="BF18" s="301"/>
      <c r="BG18" s="301"/>
      <c r="BH18" s="302"/>
    </row>
    <row r="19" spans="2:60" ht="20.25" hidden="1" customHeight="1" x14ac:dyDescent="0.4">
      <c r="B19" s="308"/>
      <c r="C19" s="300"/>
      <c r="D19" s="301"/>
      <c r="E19" s="311"/>
      <c r="F19" s="184"/>
      <c r="G19" s="187"/>
      <c r="H19" s="314"/>
      <c r="I19" s="317"/>
      <c r="J19" s="301"/>
      <c r="K19" s="301"/>
      <c r="L19" s="311"/>
      <c r="M19" s="317"/>
      <c r="N19" s="301"/>
      <c r="O19" s="311"/>
      <c r="P19" s="317"/>
      <c r="Q19" s="301"/>
      <c r="R19" s="301"/>
      <c r="S19" s="301"/>
      <c r="T19" s="30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21"/>
      <c r="BA19" s="322"/>
      <c r="BB19" s="327"/>
      <c r="BC19" s="328"/>
      <c r="BD19" s="300"/>
      <c r="BE19" s="301"/>
      <c r="BF19" s="301"/>
      <c r="BG19" s="301"/>
      <c r="BH19" s="302"/>
    </row>
    <row r="20" spans="2:60" ht="20.25" customHeight="1" thickBot="1" x14ac:dyDescent="0.45">
      <c r="B20" s="309"/>
      <c r="C20" s="303"/>
      <c r="D20" s="304"/>
      <c r="E20" s="312"/>
      <c r="F20" s="185"/>
      <c r="G20" s="188"/>
      <c r="H20" s="315"/>
      <c r="I20" s="318"/>
      <c r="J20" s="304"/>
      <c r="K20" s="304"/>
      <c r="L20" s="312"/>
      <c r="M20" s="318"/>
      <c r="N20" s="304"/>
      <c r="O20" s="312"/>
      <c r="P20" s="318"/>
      <c r="Q20" s="304"/>
      <c r="R20" s="304"/>
      <c r="S20" s="304"/>
      <c r="T20" s="305"/>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03"/>
      <c r="BE20" s="304"/>
      <c r="BF20" s="304"/>
      <c r="BG20" s="304"/>
      <c r="BH20" s="305"/>
    </row>
    <row r="21" spans="2:60" ht="20.25" customHeight="1" x14ac:dyDescent="0.4">
      <c r="B21" s="122"/>
      <c r="C21" s="371"/>
      <c r="D21" s="372"/>
      <c r="E21" s="373"/>
      <c r="F21" s="181"/>
      <c r="G21" s="182"/>
      <c r="H21" s="338"/>
      <c r="I21" s="383"/>
      <c r="J21" s="384"/>
      <c r="K21" s="384"/>
      <c r="L21" s="385"/>
      <c r="M21" s="339"/>
      <c r="N21" s="340"/>
      <c r="O21" s="341"/>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281"/>
      <c r="BA21" s="282"/>
      <c r="BB21" s="283"/>
      <c r="BC21" s="282"/>
      <c r="BD21" s="284"/>
      <c r="BE21" s="285"/>
      <c r="BF21" s="285"/>
      <c r="BG21" s="285"/>
      <c r="BH21" s="286"/>
    </row>
    <row r="22" spans="2:60" ht="20.25" customHeight="1" x14ac:dyDescent="0.4">
      <c r="B22" s="125">
        <v>1</v>
      </c>
      <c r="C22" s="374"/>
      <c r="D22" s="375"/>
      <c r="E22" s="376"/>
      <c r="F22" s="178">
        <f>C21</f>
        <v>0</v>
      </c>
      <c r="G22" s="174"/>
      <c r="H22" s="335"/>
      <c r="I22" s="259"/>
      <c r="J22" s="260"/>
      <c r="K22" s="260"/>
      <c r="L22" s="261"/>
      <c r="M22" s="272"/>
      <c r="N22" s="273"/>
      <c r="O22" s="274"/>
      <c r="P22" s="23" t="s">
        <v>72</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50">
        <f>IF($BC$3="４週",SUM(U22:AV22),IF($BC$3="暦月",SUM(U22:AY22),""))</f>
        <v>0</v>
      </c>
      <c r="BA22" s="251"/>
      <c r="BB22" s="252">
        <f>IF($BC$3="４週",AZ22/4,IF($BC$3="暦月",(AZ22/($BC$8/7)),""))</f>
        <v>0</v>
      </c>
      <c r="BC22" s="251"/>
      <c r="BD22" s="244"/>
      <c r="BE22" s="245"/>
      <c r="BF22" s="245"/>
      <c r="BG22" s="245"/>
      <c r="BH22" s="246"/>
    </row>
    <row r="23" spans="2:60" ht="20.25" customHeight="1" x14ac:dyDescent="0.4">
      <c r="B23" s="127"/>
      <c r="C23" s="377"/>
      <c r="D23" s="378"/>
      <c r="E23" s="379"/>
      <c r="F23" s="179"/>
      <c r="G23" s="175">
        <f>C21</f>
        <v>0</v>
      </c>
      <c r="H23" s="336"/>
      <c r="I23" s="262"/>
      <c r="J23" s="263"/>
      <c r="K23" s="263"/>
      <c r="L23" s="264"/>
      <c r="M23" s="275"/>
      <c r="N23" s="276"/>
      <c r="O23" s="277"/>
      <c r="P23" s="25" t="s">
        <v>73</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53">
        <f>IF($BC$3="４週",SUM(U23:AV23),IF($BC$3="暦月",SUM(U23:AY23),""))</f>
        <v>0</v>
      </c>
      <c r="BA23" s="254"/>
      <c r="BB23" s="255">
        <f>IF($BC$3="４週",AZ23/4,IF($BC$3="暦月",(AZ23/($BC$8/7)),""))</f>
        <v>0</v>
      </c>
      <c r="BC23" s="254"/>
      <c r="BD23" s="247"/>
      <c r="BE23" s="248"/>
      <c r="BF23" s="248"/>
      <c r="BG23" s="248"/>
      <c r="BH23" s="249"/>
    </row>
    <row r="24" spans="2:60" ht="20.25" customHeight="1" x14ac:dyDescent="0.4">
      <c r="B24" s="129"/>
      <c r="C24" s="380"/>
      <c r="D24" s="381"/>
      <c r="E24" s="382"/>
      <c r="F24" s="177"/>
      <c r="G24" s="173"/>
      <c r="H24" s="342"/>
      <c r="I24" s="256"/>
      <c r="J24" s="257"/>
      <c r="K24" s="257"/>
      <c r="L24" s="258"/>
      <c r="M24" s="269"/>
      <c r="N24" s="270"/>
      <c r="O24" s="271"/>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78"/>
      <c r="BA24" s="279"/>
      <c r="BB24" s="280"/>
      <c r="BC24" s="279"/>
      <c r="BD24" s="241"/>
      <c r="BE24" s="242"/>
      <c r="BF24" s="242"/>
      <c r="BG24" s="242"/>
      <c r="BH24" s="243"/>
    </row>
    <row r="25" spans="2:60" ht="20.25" customHeight="1" x14ac:dyDescent="0.4">
      <c r="B25" s="125">
        <f>B22+1</f>
        <v>2</v>
      </c>
      <c r="C25" s="374"/>
      <c r="D25" s="375"/>
      <c r="E25" s="376"/>
      <c r="F25" s="178">
        <f>C24</f>
        <v>0</v>
      </c>
      <c r="G25" s="174"/>
      <c r="H25" s="335"/>
      <c r="I25" s="259"/>
      <c r="J25" s="260"/>
      <c r="K25" s="260"/>
      <c r="L25" s="261"/>
      <c r="M25" s="272"/>
      <c r="N25" s="273"/>
      <c r="O25" s="274"/>
      <c r="P25" s="23" t="s">
        <v>72</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50">
        <f>IF($BC$3="４週",SUM(U25:AV25),IF($BC$3="暦月",SUM(U25:AY25),""))</f>
        <v>0</v>
      </c>
      <c r="BA25" s="251"/>
      <c r="BB25" s="252">
        <f>IF($BC$3="４週",AZ25/4,IF($BC$3="暦月",(AZ25/($BC$8/7)),""))</f>
        <v>0</v>
      </c>
      <c r="BC25" s="251"/>
      <c r="BD25" s="244"/>
      <c r="BE25" s="245"/>
      <c r="BF25" s="245"/>
      <c r="BG25" s="245"/>
      <c r="BH25" s="246"/>
    </row>
    <row r="26" spans="2:60" ht="20.25" customHeight="1" x14ac:dyDescent="0.4">
      <c r="B26" s="127"/>
      <c r="C26" s="377"/>
      <c r="D26" s="378"/>
      <c r="E26" s="379"/>
      <c r="F26" s="179"/>
      <c r="G26" s="175">
        <f>C24</f>
        <v>0</v>
      </c>
      <c r="H26" s="336"/>
      <c r="I26" s="262"/>
      <c r="J26" s="263"/>
      <c r="K26" s="263"/>
      <c r="L26" s="264"/>
      <c r="M26" s="275"/>
      <c r="N26" s="276"/>
      <c r="O26" s="277"/>
      <c r="P26" s="25" t="s">
        <v>73</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53">
        <f>IF($BC$3="４週",SUM(U26:AV26),IF($BC$3="暦月",SUM(U26:AY26),""))</f>
        <v>0</v>
      </c>
      <c r="BA26" s="254"/>
      <c r="BB26" s="255">
        <f>IF($BC$3="４週",AZ26/4,IF($BC$3="暦月",(AZ26/($BC$8/7)),""))</f>
        <v>0</v>
      </c>
      <c r="BC26" s="254"/>
      <c r="BD26" s="247"/>
      <c r="BE26" s="248"/>
      <c r="BF26" s="248"/>
      <c r="BG26" s="248"/>
      <c r="BH26" s="249"/>
    </row>
    <row r="27" spans="2:60" ht="20.25" customHeight="1" x14ac:dyDescent="0.4">
      <c r="B27" s="129"/>
      <c r="C27" s="380"/>
      <c r="D27" s="381"/>
      <c r="E27" s="382"/>
      <c r="F27" s="178"/>
      <c r="G27" s="174"/>
      <c r="H27" s="334"/>
      <c r="I27" s="256"/>
      <c r="J27" s="257"/>
      <c r="K27" s="257"/>
      <c r="L27" s="258"/>
      <c r="M27" s="269"/>
      <c r="N27" s="270"/>
      <c r="O27" s="271"/>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78"/>
      <c r="BA27" s="279"/>
      <c r="BB27" s="280"/>
      <c r="BC27" s="279"/>
      <c r="BD27" s="241"/>
      <c r="BE27" s="242"/>
      <c r="BF27" s="242"/>
      <c r="BG27" s="242"/>
      <c r="BH27" s="243"/>
    </row>
    <row r="28" spans="2:60" ht="20.25" customHeight="1" x14ac:dyDescent="0.4">
      <c r="B28" s="125">
        <f>B25+1</f>
        <v>3</v>
      </c>
      <c r="C28" s="374"/>
      <c r="D28" s="375"/>
      <c r="E28" s="376"/>
      <c r="F28" s="178">
        <f>C27</f>
        <v>0</v>
      </c>
      <c r="G28" s="174"/>
      <c r="H28" s="335"/>
      <c r="I28" s="259"/>
      <c r="J28" s="260"/>
      <c r="K28" s="260"/>
      <c r="L28" s="261"/>
      <c r="M28" s="272"/>
      <c r="N28" s="273"/>
      <c r="O28" s="274"/>
      <c r="P28" s="23" t="s">
        <v>72</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50">
        <f>IF($BC$3="４週",SUM(U28:AV28),IF($BC$3="暦月",SUM(U28:AY28),""))</f>
        <v>0</v>
      </c>
      <c r="BA28" s="251"/>
      <c r="BB28" s="252">
        <f>IF($BC$3="４週",AZ28/4,IF($BC$3="暦月",(AZ28/($BC$8/7)),""))</f>
        <v>0</v>
      </c>
      <c r="BC28" s="251"/>
      <c r="BD28" s="244"/>
      <c r="BE28" s="245"/>
      <c r="BF28" s="245"/>
      <c r="BG28" s="245"/>
      <c r="BH28" s="246"/>
    </row>
    <row r="29" spans="2:60" ht="20.25" customHeight="1" x14ac:dyDescent="0.4">
      <c r="B29" s="127"/>
      <c r="C29" s="377"/>
      <c r="D29" s="378"/>
      <c r="E29" s="379"/>
      <c r="F29" s="179"/>
      <c r="G29" s="175">
        <f>C27</f>
        <v>0</v>
      </c>
      <c r="H29" s="336"/>
      <c r="I29" s="262"/>
      <c r="J29" s="263"/>
      <c r="K29" s="263"/>
      <c r="L29" s="264"/>
      <c r="M29" s="275"/>
      <c r="N29" s="276"/>
      <c r="O29" s="277"/>
      <c r="P29" s="25" t="s">
        <v>73</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53">
        <f>IF($BC$3="４週",SUM(U29:AV29),IF($BC$3="暦月",SUM(U29:AY29),""))</f>
        <v>0</v>
      </c>
      <c r="BA29" s="254"/>
      <c r="BB29" s="255">
        <f>IF($BC$3="４週",AZ29/4,IF($BC$3="暦月",(AZ29/($BC$8/7)),""))</f>
        <v>0</v>
      </c>
      <c r="BC29" s="254"/>
      <c r="BD29" s="247"/>
      <c r="BE29" s="248"/>
      <c r="BF29" s="248"/>
      <c r="BG29" s="248"/>
      <c r="BH29" s="249"/>
    </row>
    <row r="30" spans="2:60" ht="20.25" customHeight="1" x14ac:dyDescent="0.4">
      <c r="B30" s="129"/>
      <c r="C30" s="380"/>
      <c r="D30" s="381"/>
      <c r="E30" s="382"/>
      <c r="F30" s="178"/>
      <c r="G30" s="174"/>
      <c r="H30" s="334"/>
      <c r="I30" s="256"/>
      <c r="J30" s="257"/>
      <c r="K30" s="257"/>
      <c r="L30" s="258"/>
      <c r="M30" s="269"/>
      <c r="N30" s="270"/>
      <c r="O30" s="271"/>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78"/>
      <c r="BA30" s="279"/>
      <c r="BB30" s="280"/>
      <c r="BC30" s="279"/>
      <c r="BD30" s="241"/>
      <c r="BE30" s="242"/>
      <c r="BF30" s="242"/>
      <c r="BG30" s="242"/>
      <c r="BH30" s="243"/>
    </row>
    <row r="31" spans="2:60" ht="20.25" customHeight="1" x14ac:dyDescent="0.4">
      <c r="B31" s="125">
        <f>B28+1</f>
        <v>4</v>
      </c>
      <c r="C31" s="374"/>
      <c r="D31" s="375"/>
      <c r="E31" s="376"/>
      <c r="F31" s="178">
        <f>C30</f>
        <v>0</v>
      </c>
      <c r="G31" s="174"/>
      <c r="H31" s="335"/>
      <c r="I31" s="259"/>
      <c r="J31" s="260"/>
      <c r="K31" s="260"/>
      <c r="L31" s="261"/>
      <c r="M31" s="272"/>
      <c r="N31" s="273"/>
      <c r="O31" s="274"/>
      <c r="P31" s="23" t="s">
        <v>72</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50">
        <f>IF($BC$3="４週",SUM(U31:AV31),IF($BC$3="暦月",SUM(U31:AY31),""))</f>
        <v>0</v>
      </c>
      <c r="BA31" s="251"/>
      <c r="BB31" s="252">
        <f>IF($BC$3="４週",AZ31/4,IF($BC$3="暦月",(AZ31/($BC$8/7)),""))</f>
        <v>0</v>
      </c>
      <c r="BC31" s="251"/>
      <c r="BD31" s="244"/>
      <c r="BE31" s="245"/>
      <c r="BF31" s="245"/>
      <c r="BG31" s="245"/>
      <c r="BH31" s="246"/>
    </row>
    <row r="32" spans="2:60" ht="20.25" customHeight="1" x14ac:dyDescent="0.4">
      <c r="B32" s="127"/>
      <c r="C32" s="377"/>
      <c r="D32" s="378"/>
      <c r="E32" s="379"/>
      <c r="F32" s="179"/>
      <c r="G32" s="175">
        <f>C30</f>
        <v>0</v>
      </c>
      <c r="H32" s="336"/>
      <c r="I32" s="262"/>
      <c r="J32" s="263"/>
      <c r="K32" s="263"/>
      <c r="L32" s="264"/>
      <c r="M32" s="275"/>
      <c r="N32" s="276"/>
      <c r="O32" s="277"/>
      <c r="P32" s="25" t="s">
        <v>73</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53">
        <f>IF($BC$3="４週",SUM(U32:AV32),IF($BC$3="暦月",SUM(U32:AY32),""))</f>
        <v>0</v>
      </c>
      <c r="BA32" s="254"/>
      <c r="BB32" s="255">
        <f>IF($BC$3="４週",AZ32/4,IF($BC$3="暦月",(AZ32/($BC$8/7)),""))</f>
        <v>0</v>
      </c>
      <c r="BC32" s="254"/>
      <c r="BD32" s="247"/>
      <c r="BE32" s="248"/>
      <c r="BF32" s="248"/>
      <c r="BG32" s="248"/>
      <c r="BH32" s="249"/>
    </row>
    <row r="33" spans="2:60" ht="20.25" customHeight="1" x14ac:dyDescent="0.4">
      <c r="B33" s="129"/>
      <c r="C33" s="380"/>
      <c r="D33" s="381"/>
      <c r="E33" s="382"/>
      <c r="F33" s="178"/>
      <c r="G33" s="174"/>
      <c r="H33" s="334"/>
      <c r="I33" s="256"/>
      <c r="J33" s="257"/>
      <c r="K33" s="257"/>
      <c r="L33" s="258"/>
      <c r="M33" s="269"/>
      <c r="N33" s="270"/>
      <c r="O33" s="271"/>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78"/>
      <c r="BA33" s="279"/>
      <c r="BB33" s="280"/>
      <c r="BC33" s="279"/>
      <c r="BD33" s="241"/>
      <c r="BE33" s="242"/>
      <c r="BF33" s="242"/>
      <c r="BG33" s="242"/>
      <c r="BH33" s="243"/>
    </row>
    <row r="34" spans="2:60" ht="20.25" customHeight="1" x14ac:dyDescent="0.4">
      <c r="B34" s="125">
        <f>B31+1</f>
        <v>5</v>
      </c>
      <c r="C34" s="374"/>
      <c r="D34" s="375"/>
      <c r="E34" s="376"/>
      <c r="F34" s="178">
        <f>C33</f>
        <v>0</v>
      </c>
      <c r="G34" s="174"/>
      <c r="H34" s="335"/>
      <c r="I34" s="259"/>
      <c r="J34" s="260"/>
      <c r="K34" s="260"/>
      <c r="L34" s="261"/>
      <c r="M34" s="272"/>
      <c r="N34" s="273"/>
      <c r="O34" s="274"/>
      <c r="P34" s="23" t="s">
        <v>72</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50">
        <f>IF($BC$3="４週",SUM(U34:AV34),IF($BC$3="暦月",SUM(U34:AY34),""))</f>
        <v>0</v>
      </c>
      <c r="BA34" s="251"/>
      <c r="BB34" s="252">
        <f>IF($BC$3="４週",AZ34/4,IF($BC$3="暦月",(AZ34/($BC$8/7)),""))</f>
        <v>0</v>
      </c>
      <c r="BC34" s="251"/>
      <c r="BD34" s="244"/>
      <c r="BE34" s="245"/>
      <c r="BF34" s="245"/>
      <c r="BG34" s="245"/>
      <c r="BH34" s="246"/>
    </row>
    <row r="35" spans="2:60" ht="20.25" customHeight="1" x14ac:dyDescent="0.4">
      <c r="B35" s="127"/>
      <c r="C35" s="377"/>
      <c r="D35" s="378"/>
      <c r="E35" s="379"/>
      <c r="F35" s="179"/>
      <c r="G35" s="175">
        <f>C33</f>
        <v>0</v>
      </c>
      <c r="H35" s="336"/>
      <c r="I35" s="262"/>
      <c r="J35" s="263"/>
      <c r="K35" s="263"/>
      <c r="L35" s="264"/>
      <c r="M35" s="275"/>
      <c r="N35" s="276"/>
      <c r="O35" s="277"/>
      <c r="P35" s="25" t="s">
        <v>73</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53">
        <f>IF($BC$3="４週",SUM(U35:AV35),IF($BC$3="暦月",SUM(U35:AY35),""))</f>
        <v>0</v>
      </c>
      <c r="BA35" s="254"/>
      <c r="BB35" s="255">
        <f>IF($BC$3="４週",AZ35/4,IF($BC$3="暦月",(AZ35/($BC$8/7)),""))</f>
        <v>0</v>
      </c>
      <c r="BC35" s="254"/>
      <c r="BD35" s="247"/>
      <c r="BE35" s="248"/>
      <c r="BF35" s="248"/>
      <c r="BG35" s="248"/>
      <c r="BH35" s="249"/>
    </row>
    <row r="36" spans="2:60" ht="20.25" customHeight="1" x14ac:dyDescent="0.4">
      <c r="B36" s="129"/>
      <c r="C36" s="380"/>
      <c r="D36" s="381"/>
      <c r="E36" s="382"/>
      <c r="F36" s="178"/>
      <c r="G36" s="174"/>
      <c r="H36" s="334"/>
      <c r="I36" s="256"/>
      <c r="J36" s="257"/>
      <c r="K36" s="257"/>
      <c r="L36" s="258"/>
      <c r="M36" s="269"/>
      <c r="N36" s="270"/>
      <c r="O36" s="271"/>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78"/>
      <c r="BA36" s="279"/>
      <c r="BB36" s="280"/>
      <c r="BC36" s="279"/>
      <c r="BD36" s="241"/>
      <c r="BE36" s="242"/>
      <c r="BF36" s="242"/>
      <c r="BG36" s="242"/>
      <c r="BH36" s="243"/>
    </row>
    <row r="37" spans="2:60" ht="20.25" customHeight="1" x14ac:dyDescent="0.4">
      <c r="B37" s="125">
        <f>B34+1</f>
        <v>6</v>
      </c>
      <c r="C37" s="374"/>
      <c r="D37" s="375"/>
      <c r="E37" s="376"/>
      <c r="F37" s="178">
        <f>C36</f>
        <v>0</v>
      </c>
      <c r="G37" s="174"/>
      <c r="H37" s="335"/>
      <c r="I37" s="259"/>
      <c r="J37" s="260"/>
      <c r="K37" s="260"/>
      <c r="L37" s="261"/>
      <c r="M37" s="272"/>
      <c r="N37" s="273"/>
      <c r="O37" s="274"/>
      <c r="P37" s="23" t="s">
        <v>72</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50">
        <f>IF($BC$3="４週",SUM(U37:AV37),IF($BC$3="暦月",SUM(U37:AY37),""))</f>
        <v>0</v>
      </c>
      <c r="BA37" s="251"/>
      <c r="BB37" s="252">
        <f>IF($BC$3="４週",AZ37/4,IF($BC$3="暦月",(AZ37/($BC$8/7)),""))</f>
        <v>0</v>
      </c>
      <c r="BC37" s="251"/>
      <c r="BD37" s="244"/>
      <c r="BE37" s="245"/>
      <c r="BF37" s="245"/>
      <c r="BG37" s="245"/>
      <c r="BH37" s="246"/>
    </row>
    <row r="38" spans="2:60" ht="20.25" customHeight="1" x14ac:dyDescent="0.4">
      <c r="B38" s="127"/>
      <c r="C38" s="377"/>
      <c r="D38" s="378"/>
      <c r="E38" s="379"/>
      <c r="F38" s="179"/>
      <c r="G38" s="175">
        <f>C36</f>
        <v>0</v>
      </c>
      <c r="H38" s="336"/>
      <c r="I38" s="262"/>
      <c r="J38" s="263"/>
      <c r="K38" s="263"/>
      <c r="L38" s="264"/>
      <c r="M38" s="275"/>
      <c r="N38" s="276"/>
      <c r="O38" s="277"/>
      <c r="P38" s="25" t="s">
        <v>73</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53">
        <f>IF($BC$3="４週",SUM(U38:AV38),IF($BC$3="暦月",SUM(U38:AY38),""))</f>
        <v>0</v>
      </c>
      <c r="BA38" s="254"/>
      <c r="BB38" s="255">
        <f>IF($BC$3="４週",AZ38/4,IF($BC$3="暦月",(AZ38/($BC$8/7)),""))</f>
        <v>0</v>
      </c>
      <c r="BC38" s="254"/>
      <c r="BD38" s="247"/>
      <c r="BE38" s="248"/>
      <c r="BF38" s="248"/>
      <c r="BG38" s="248"/>
      <c r="BH38" s="249"/>
    </row>
    <row r="39" spans="2:60" ht="20.25" customHeight="1" x14ac:dyDescent="0.4">
      <c r="B39" s="129"/>
      <c r="C39" s="380"/>
      <c r="D39" s="381"/>
      <c r="E39" s="382"/>
      <c r="F39" s="178"/>
      <c r="G39" s="174"/>
      <c r="H39" s="334"/>
      <c r="I39" s="256"/>
      <c r="J39" s="257"/>
      <c r="K39" s="257"/>
      <c r="L39" s="258"/>
      <c r="M39" s="269"/>
      <c r="N39" s="270"/>
      <c r="O39" s="271"/>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78"/>
      <c r="BA39" s="279"/>
      <c r="BB39" s="280"/>
      <c r="BC39" s="279"/>
      <c r="BD39" s="241"/>
      <c r="BE39" s="242"/>
      <c r="BF39" s="242"/>
      <c r="BG39" s="242"/>
      <c r="BH39" s="243"/>
    </row>
    <row r="40" spans="2:60" ht="20.25" customHeight="1" x14ac:dyDescent="0.4">
      <c r="B40" s="125">
        <f>B37+1</f>
        <v>7</v>
      </c>
      <c r="C40" s="374"/>
      <c r="D40" s="375"/>
      <c r="E40" s="376"/>
      <c r="F40" s="178">
        <f>C39</f>
        <v>0</v>
      </c>
      <c r="G40" s="174"/>
      <c r="H40" s="335"/>
      <c r="I40" s="259"/>
      <c r="J40" s="260"/>
      <c r="K40" s="260"/>
      <c r="L40" s="261"/>
      <c r="M40" s="272"/>
      <c r="N40" s="273"/>
      <c r="O40" s="274"/>
      <c r="P40" s="23" t="s">
        <v>72</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50">
        <f>IF($BC$3="４週",SUM(U40:AV40),IF($BC$3="暦月",SUM(U40:AY40),""))</f>
        <v>0</v>
      </c>
      <c r="BA40" s="251"/>
      <c r="BB40" s="252">
        <f>IF($BC$3="４週",AZ40/4,IF($BC$3="暦月",(AZ40/($BC$8/7)),""))</f>
        <v>0</v>
      </c>
      <c r="BC40" s="251"/>
      <c r="BD40" s="244"/>
      <c r="BE40" s="245"/>
      <c r="BF40" s="245"/>
      <c r="BG40" s="245"/>
      <c r="BH40" s="246"/>
    </row>
    <row r="41" spans="2:60" ht="20.25" customHeight="1" x14ac:dyDescent="0.4">
      <c r="B41" s="127"/>
      <c r="C41" s="377"/>
      <c r="D41" s="378"/>
      <c r="E41" s="379"/>
      <c r="F41" s="179"/>
      <c r="G41" s="175">
        <f>C39</f>
        <v>0</v>
      </c>
      <c r="H41" s="336"/>
      <c r="I41" s="262"/>
      <c r="J41" s="263"/>
      <c r="K41" s="263"/>
      <c r="L41" s="264"/>
      <c r="M41" s="275"/>
      <c r="N41" s="276"/>
      <c r="O41" s="277"/>
      <c r="P41" s="25" t="s">
        <v>73</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53">
        <f>IF($BC$3="４週",SUM(U41:AV41),IF($BC$3="暦月",SUM(U41:AY41),""))</f>
        <v>0</v>
      </c>
      <c r="BA41" s="254"/>
      <c r="BB41" s="255">
        <f>IF($BC$3="４週",AZ41/4,IF($BC$3="暦月",(AZ41/($BC$8/7)),""))</f>
        <v>0</v>
      </c>
      <c r="BC41" s="254"/>
      <c r="BD41" s="247"/>
      <c r="BE41" s="248"/>
      <c r="BF41" s="248"/>
      <c r="BG41" s="248"/>
      <c r="BH41" s="249"/>
    </row>
    <row r="42" spans="2:60" ht="20.25" customHeight="1" x14ac:dyDescent="0.4">
      <c r="B42" s="129"/>
      <c r="C42" s="380"/>
      <c r="D42" s="381"/>
      <c r="E42" s="382"/>
      <c r="F42" s="178"/>
      <c r="G42" s="174"/>
      <c r="H42" s="334"/>
      <c r="I42" s="256"/>
      <c r="J42" s="257"/>
      <c r="K42" s="257"/>
      <c r="L42" s="258"/>
      <c r="M42" s="269"/>
      <c r="N42" s="270"/>
      <c r="O42" s="271"/>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78"/>
      <c r="BA42" s="279"/>
      <c r="BB42" s="280"/>
      <c r="BC42" s="279"/>
      <c r="BD42" s="241"/>
      <c r="BE42" s="242"/>
      <c r="BF42" s="242"/>
      <c r="BG42" s="242"/>
      <c r="BH42" s="243"/>
    </row>
    <row r="43" spans="2:60" ht="20.25" customHeight="1" x14ac:dyDescent="0.4">
      <c r="B43" s="125">
        <f>B40+1</f>
        <v>8</v>
      </c>
      <c r="C43" s="374"/>
      <c r="D43" s="375"/>
      <c r="E43" s="376"/>
      <c r="F43" s="178">
        <f>C42</f>
        <v>0</v>
      </c>
      <c r="G43" s="174"/>
      <c r="H43" s="335"/>
      <c r="I43" s="259"/>
      <c r="J43" s="260"/>
      <c r="K43" s="260"/>
      <c r="L43" s="261"/>
      <c r="M43" s="272"/>
      <c r="N43" s="273"/>
      <c r="O43" s="274"/>
      <c r="P43" s="23" t="s">
        <v>72</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50">
        <f>IF($BC$3="４週",SUM(U43:AV43),IF($BC$3="暦月",SUM(U43:AY43),""))</f>
        <v>0</v>
      </c>
      <c r="BA43" s="251"/>
      <c r="BB43" s="252">
        <f>IF($BC$3="４週",AZ43/4,IF($BC$3="暦月",(AZ43/($BC$8/7)),""))</f>
        <v>0</v>
      </c>
      <c r="BC43" s="251"/>
      <c r="BD43" s="244"/>
      <c r="BE43" s="245"/>
      <c r="BF43" s="245"/>
      <c r="BG43" s="245"/>
      <c r="BH43" s="246"/>
    </row>
    <row r="44" spans="2:60" ht="20.25" customHeight="1" x14ac:dyDescent="0.4">
      <c r="B44" s="127"/>
      <c r="C44" s="377"/>
      <c r="D44" s="378"/>
      <c r="E44" s="379"/>
      <c r="F44" s="179"/>
      <c r="G44" s="175">
        <f>C42</f>
        <v>0</v>
      </c>
      <c r="H44" s="336"/>
      <c r="I44" s="262"/>
      <c r="J44" s="263"/>
      <c r="K44" s="263"/>
      <c r="L44" s="264"/>
      <c r="M44" s="275"/>
      <c r="N44" s="276"/>
      <c r="O44" s="277"/>
      <c r="P44" s="25" t="s">
        <v>73</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53">
        <f>IF($BC$3="４週",SUM(U44:AV44),IF($BC$3="暦月",SUM(U44:AY44),""))</f>
        <v>0</v>
      </c>
      <c r="BA44" s="254"/>
      <c r="BB44" s="255">
        <f>IF($BC$3="４週",AZ44/4,IF($BC$3="暦月",(AZ44/($BC$8/7)),""))</f>
        <v>0</v>
      </c>
      <c r="BC44" s="254"/>
      <c r="BD44" s="247"/>
      <c r="BE44" s="248"/>
      <c r="BF44" s="248"/>
      <c r="BG44" s="248"/>
      <c r="BH44" s="249"/>
    </row>
    <row r="45" spans="2:60" ht="20.25" customHeight="1" x14ac:dyDescent="0.4">
      <c r="B45" s="129"/>
      <c r="C45" s="380"/>
      <c r="D45" s="381"/>
      <c r="E45" s="382"/>
      <c r="F45" s="178"/>
      <c r="G45" s="174"/>
      <c r="H45" s="334"/>
      <c r="I45" s="256"/>
      <c r="J45" s="257"/>
      <c r="K45" s="257"/>
      <c r="L45" s="258"/>
      <c r="M45" s="269"/>
      <c r="N45" s="270"/>
      <c r="O45" s="271"/>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78"/>
      <c r="BA45" s="279"/>
      <c r="BB45" s="280"/>
      <c r="BC45" s="279"/>
      <c r="BD45" s="241"/>
      <c r="BE45" s="242"/>
      <c r="BF45" s="242"/>
      <c r="BG45" s="242"/>
      <c r="BH45" s="243"/>
    </row>
    <row r="46" spans="2:60" ht="20.25" customHeight="1" x14ac:dyDescent="0.4">
      <c r="B46" s="125">
        <f>B43+1</f>
        <v>9</v>
      </c>
      <c r="C46" s="374"/>
      <c r="D46" s="375"/>
      <c r="E46" s="376"/>
      <c r="F46" s="178">
        <f>C45</f>
        <v>0</v>
      </c>
      <c r="G46" s="174"/>
      <c r="H46" s="335"/>
      <c r="I46" s="259"/>
      <c r="J46" s="260"/>
      <c r="K46" s="260"/>
      <c r="L46" s="261"/>
      <c r="M46" s="272"/>
      <c r="N46" s="273"/>
      <c r="O46" s="274"/>
      <c r="P46" s="23" t="s">
        <v>72</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50">
        <f>IF($BC$3="４週",SUM(U46:AV46),IF($BC$3="暦月",SUM(U46:AY46),""))</f>
        <v>0</v>
      </c>
      <c r="BA46" s="251"/>
      <c r="BB46" s="252">
        <f>IF($BC$3="４週",AZ46/4,IF($BC$3="暦月",(AZ46/($BC$8/7)),""))</f>
        <v>0</v>
      </c>
      <c r="BC46" s="251"/>
      <c r="BD46" s="244"/>
      <c r="BE46" s="245"/>
      <c r="BF46" s="245"/>
      <c r="BG46" s="245"/>
      <c r="BH46" s="246"/>
    </row>
    <row r="47" spans="2:60" ht="20.25" customHeight="1" x14ac:dyDescent="0.4">
      <c r="B47" s="127"/>
      <c r="C47" s="377"/>
      <c r="D47" s="378"/>
      <c r="E47" s="379"/>
      <c r="F47" s="179"/>
      <c r="G47" s="175">
        <f>C45</f>
        <v>0</v>
      </c>
      <c r="H47" s="336"/>
      <c r="I47" s="262"/>
      <c r="J47" s="263"/>
      <c r="K47" s="263"/>
      <c r="L47" s="264"/>
      <c r="M47" s="275"/>
      <c r="N47" s="276"/>
      <c r="O47" s="277"/>
      <c r="P47" s="25" t="s">
        <v>73</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53">
        <f>IF($BC$3="４週",SUM(U47:AV47),IF($BC$3="暦月",SUM(U47:AY47),""))</f>
        <v>0</v>
      </c>
      <c r="BA47" s="254"/>
      <c r="BB47" s="255">
        <f>IF($BC$3="４週",AZ47/4,IF($BC$3="暦月",(AZ47/($BC$8/7)),""))</f>
        <v>0</v>
      </c>
      <c r="BC47" s="254"/>
      <c r="BD47" s="247"/>
      <c r="BE47" s="248"/>
      <c r="BF47" s="248"/>
      <c r="BG47" s="248"/>
      <c r="BH47" s="249"/>
    </row>
    <row r="48" spans="2:60" ht="20.25" customHeight="1" x14ac:dyDescent="0.4">
      <c r="B48" s="129"/>
      <c r="C48" s="380"/>
      <c r="D48" s="381"/>
      <c r="E48" s="382"/>
      <c r="F48" s="178"/>
      <c r="G48" s="174"/>
      <c r="H48" s="334"/>
      <c r="I48" s="256"/>
      <c r="J48" s="257"/>
      <c r="K48" s="257"/>
      <c r="L48" s="258"/>
      <c r="M48" s="269"/>
      <c r="N48" s="270"/>
      <c r="O48" s="271"/>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78"/>
      <c r="BA48" s="279"/>
      <c r="BB48" s="280"/>
      <c r="BC48" s="279"/>
      <c r="BD48" s="241"/>
      <c r="BE48" s="242"/>
      <c r="BF48" s="242"/>
      <c r="BG48" s="242"/>
      <c r="BH48" s="243"/>
    </row>
    <row r="49" spans="2:60" ht="20.25" customHeight="1" x14ac:dyDescent="0.4">
      <c r="B49" s="125">
        <f>B46+1</f>
        <v>10</v>
      </c>
      <c r="C49" s="374"/>
      <c r="D49" s="375"/>
      <c r="E49" s="376"/>
      <c r="F49" s="178">
        <f>C48</f>
        <v>0</v>
      </c>
      <c r="G49" s="174"/>
      <c r="H49" s="335"/>
      <c r="I49" s="259"/>
      <c r="J49" s="260"/>
      <c r="K49" s="260"/>
      <c r="L49" s="261"/>
      <c r="M49" s="272"/>
      <c r="N49" s="273"/>
      <c r="O49" s="274"/>
      <c r="P49" s="23" t="s">
        <v>72</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50">
        <f>IF($BC$3="４週",SUM(U49:AV49),IF($BC$3="暦月",SUM(U49:AY49),""))</f>
        <v>0</v>
      </c>
      <c r="BA49" s="251"/>
      <c r="BB49" s="252">
        <f>IF($BC$3="４週",AZ49/4,IF($BC$3="暦月",(AZ49/($BC$8/7)),""))</f>
        <v>0</v>
      </c>
      <c r="BC49" s="251"/>
      <c r="BD49" s="244"/>
      <c r="BE49" s="245"/>
      <c r="BF49" s="245"/>
      <c r="BG49" s="245"/>
      <c r="BH49" s="246"/>
    </row>
    <row r="50" spans="2:60" ht="20.25" customHeight="1" x14ac:dyDescent="0.4">
      <c r="B50" s="127"/>
      <c r="C50" s="377"/>
      <c r="D50" s="378"/>
      <c r="E50" s="379"/>
      <c r="F50" s="179"/>
      <c r="G50" s="175">
        <f>C48</f>
        <v>0</v>
      </c>
      <c r="H50" s="336"/>
      <c r="I50" s="262"/>
      <c r="J50" s="263"/>
      <c r="K50" s="263"/>
      <c r="L50" s="264"/>
      <c r="M50" s="275"/>
      <c r="N50" s="276"/>
      <c r="O50" s="277"/>
      <c r="P50" s="41" t="s">
        <v>73</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53">
        <f>IF($BC$3="４週",SUM(U50:AV50),IF($BC$3="暦月",SUM(U50:AY50),""))</f>
        <v>0</v>
      </c>
      <c r="BA50" s="254"/>
      <c r="BB50" s="255">
        <f>IF($BC$3="４週",AZ50/4,IF($BC$3="暦月",(AZ50/($BC$8/7)),""))</f>
        <v>0</v>
      </c>
      <c r="BC50" s="254"/>
      <c r="BD50" s="247"/>
      <c r="BE50" s="248"/>
      <c r="BF50" s="248"/>
      <c r="BG50" s="248"/>
      <c r="BH50" s="249"/>
    </row>
    <row r="51" spans="2:60" ht="20.25" customHeight="1" x14ac:dyDescent="0.4">
      <c r="B51" s="129"/>
      <c r="C51" s="380"/>
      <c r="D51" s="381"/>
      <c r="E51" s="382"/>
      <c r="F51" s="178"/>
      <c r="G51" s="174"/>
      <c r="H51" s="334"/>
      <c r="I51" s="256"/>
      <c r="J51" s="257"/>
      <c r="K51" s="257"/>
      <c r="L51" s="258"/>
      <c r="M51" s="269"/>
      <c r="N51" s="270"/>
      <c r="O51" s="271"/>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78"/>
      <c r="BA51" s="279"/>
      <c r="BB51" s="280"/>
      <c r="BC51" s="279"/>
      <c r="BD51" s="241"/>
      <c r="BE51" s="242"/>
      <c r="BF51" s="242"/>
      <c r="BG51" s="242"/>
      <c r="BH51" s="243"/>
    </row>
    <row r="52" spans="2:60" ht="20.25" customHeight="1" x14ac:dyDescent="0.4">
      <c r="B52" s="125">
        <f>B49+1</f>
        <v>11</v>
      </c>
      <c r="C52" s="374"/>
      <c r="D52" s="375"/>
      <c r="E52" s="376"/>
      <c r="F52" s="178">
        <f>C51</f>
        <v>0</v>
      </c>
      <c r="G52" s="174"/>
      <c r="H52" s="335"/>
      <c r="I52" s="259"/>
      <c r="J52" s="260"/>
      <c r="K52" s="260"/>
      <c r="L52" s="261"/>
      <c r="M52" s="272"/>
      <c r="N52" s="273"/>
      <c r="O52" s="274"/>
      <c r="P52" s="23" t="s">
        <v>72</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50">
        <f>IF($BC$3="４週",SUM(U52:AV52),IF($BC$3="暦月",SUM(U52:AY52),""))</f>
        <v>0</v>
      </c>
      <c r="BA52" s="251"/>
      <c r="BB52" s="252">
        <f>IF($BC$3="４週",AZ52/4,IF($BC$3="暦月",(AZ52/($BC$8/7)),""))</f>
        <v>0</v>
      </c>
      <c r="BC52" s="251"/>
      <c r="BD52" s="244"/>
      <c r="BE52" s="245"/>
      <c r="BF52" s="245"/>
      <c r="BG52" s="245"/>
      <c r="BH52" s="246"/>
    </row>
    <row r="53" spans="2:60" ht="20.25" customHeight="1" x14ac:dyDescent="0.4">
      <c r="B53" s="127"/>
      <c r="C53" s="377"/>
      <c r="D53" s="378"/>
      <c r="E53" s="379"/>
      <c r="F53" s="179"/>
      <c r="G53" s="175">
        <f>C51</f>
        <v>0</v>
      </c>
      <c r="H53" s="336"/>
      <c r="I53" s="262"/>
      <c r="J53" s="263"/>
      <c r="K53" s="263"/>
      <c r="L53" s="264"/>
      <c r="M53" s="275"/>
      <c r="N53" s="276"/>
      <c r="O53" s="277"/>
      <c r="P53" s="41" t="s">
        <v>73</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53">
        <f>IF($BC$3="４週",SUM(U53:AV53),IF($BC$3="暦月",SUM(U53:AY53),""))</f>
        <v>0</v>
      </c>
      <c r="BA53" s="254"/>
      <c r="BB53" s="255">
        <f>IF($BC$3="４週",AZ53/4,IF($BC$3="暦月",(AZ53/($BC$8/7)),""))</f>
        <v>0</v>
      </c>
      <c r="BC53" s="254"/>
      <c r="BD53" s="247"/>
      <c r="BE53" s="248"/>
      <c r="BF53" s="248"/>
      <c r="BG53" s="248"/>
      <c r="BH53" s="249"/>
    </row>
    <row r="54" spans="2:60" ht="20.25" customHeight="1" x14ac:dyDescent="0.4">
      <c r="B54" s="129"/>
      <c r="C54" s="380"/>
      <c r="D54" s="381"/>
      <c r="E54" s="382"/>
      <c r="F54" s="178"/>
      <c r="G54" s="174"/>
      <c r="H54" s="334"/>
      <c r="I54" s="256"/>
      <c r="J54" s="257"/>
      <c r="K54" s="257"/>
      <c r="L54" s="258"/>
      <c r="M54" s="269"/>
      <c r="N54" s="270"/>
      <c r="O54" s="271"/>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78"/>
      <c r="BA54" s="279"/>
      <c r="BB54" s="280"/>
      <c r="BC54" s="279"/>
      <c r="BD54" s="241"/>
      <c r="BE54" s="242"/>
      <c r="BF54" s="242"/>
      <c r="BG54" s="242"/>
      <c r="BH54" s="243"/>
    </row>
    <row r="55" spans="2:60" ht="20.25" customHeight="1" x14ac:dyDescent="0.4">
      <c r="B55" s="125">
        <f>B52+1</f>
        <v>12</v>
      </c>
      <c r="C55" s="374"/>
      <c r="D55" s="375"/>
      <c r="E55" s="376"/>
      <c r="F55" s="178">
        <f>C54</f>
        <v>0</v>
      </c>
      <c r="G55" s="174"/>
      <c r="H55" s="335"/>
      <c r="I55" s="259"/>
      <c r="J55" s="260"/>
      <c r="K55" s="260"/>
      <c r="L55" s="261"/>
      <c r="M55" s="272"/>
      <c r="N55" s="273"/>
      <c r="O55" s="274"/>
      <c r="P55" s="23" t="s">
        <v>72</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50">
        <f>IF($BC$3="４週",SUM(U55:AV55),IF($BC$3="暦月",SUM(U55:AY55),""))</f>
        <v>0</v>
      </c>
      <c r="BA55" s="251"/>
      <c r="BB55" s="252">
        <f>IF($BC$3="４週",AZ55/4,IF($BC$3="暦月",(AZ55/($BC$8/7)),""))</f>
        <v>0</v>
      </c>
      <c r="BC55" s="251"/>
      <c r="BD55" s="244"/>
      <c r="BE55" s="245"/>
      <c r="BF55" s="245"/>
      <c r="BG55" s="245"/>
      <c r="BH55" s="246"/>
    </row>
    <row r="56" spans="2:60" ht="20.25" customHeight="1" x14ac:dyDescent="0.4">
      <c r="B56" s="127"/>
      <c r="C56" s="377"/>
      <c r="D56" s="378"/>
      <c r="E56" s="379"/>
      <c r="F56" s="179"/>
      <c r="G56" s="175">
        <f>C54</f>
        <v>0</v>
      </c>
      <c r="H56" s="336"/>
      <c r="I56" s="262"/>
      <c r="J56" s="263"/>
      <c r="K56" s="263"/>
      <c r="L56" s="264"/>
      <c r="M56" s="275"/>
      <c r="N56" s="276"/>
      <c r="O56" s="277"/>
      <c r="P56" s="41" t="s">
        <v>73</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53">
        <f>IF($BC$3="４週",SUM(U56:AV56),IF($BC$3="暦月",SUM(U56:AY56),""))</f>
        <v>0</v>
      </c>
      <c r="BA56" s="254"/>
      <c r="BB56" s="255">
        <f>IF($BC$3="４週",AZ56/4,IF($BC$3="暦月",(AZ56/($BC$8/7)),""))</f>
        <v>0</v>
      </c>
      <c r="BC56" s="254"/>
      <c r="BD56" s="247"/>
      <c r="BE56" s="248"/>
      <c r="BF56" s="248"/>
      <c r="BG56" s="248"/>
      <c r="BH56" s="249"/>
    </row>
    <row r="57" spans="2:60" ht="20.25" customHeight="1" x14ac:dyDescent="0.4">
      <c r="B57" s="129"/>
      <c r="C57" s="380"/>
      <c r="D57" s="381"/>
      <c r="E57" s="382"/>
      <c r="F57" s="178"/>
      <c r="G57" s="174"/>
      <c r="H57" s="334"/>
      <c r="I57" s="256"/>
      <c r="J57" s="257"/>
      <c r="K57" s="257"/>
      <c r="L57" s="258"/>
      <c r="M57" s="269"/>
      <c r="N57" s="270"/>
      <c r="O57" s="271"/>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78"/>
      <c r="BA57" s="279"/>
      <c r="BB57" s="280"/>
      <c r="BC57" s="279"/>
      <c r="BD57" s="241"/>
      <c r="BE57" s="242"/>
      <c r="BF57" s="242"/>
      <c r="BG57" s="242"/>
      <c r="BH57" s="243"/>
    </row>
    <row r="58" spans="2:60" ht="20.25" customHeight="1" x14ac:dyDescent="0.4">
      <c r="B58" s="125">
        <f>B55+1</f>
        <v>13</v>
      </c>
      <c r="C58" s="374"/>
      <c r="D58" s="375"/>
      <c r="E58" s="376"/>
      <c r="F58" s="178">
        <f>C57</f>
        <v>0</v>
      </c>
      <c r="G58" s="174"/>
      <c r="H58" s="335"/>
      <c r="I58" s="259"/>
      <c r="J58" s="260"/>
      <c r="K58" s="260"/>
      <c r="L58" s="261"/>
      <c r="M58" s="272"/>
      <c r="N58" s="273"/>
      <c r="O58" s="274"/>
      <c r="P58" s="23" t="s">
        <v>72</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50">
        <f>IF($BC$3="４週",SUM(U58:AV58),IF($BC$3="暦月",SUM(U58:AY58),""))</f>
        <v>0</v>
      </c>
      <c r="BA58" s="251"/>
      <c r="BB58" s="252">
        <f>IF($BC$3="４週",AZ58/4,IF($BC$3="暦月",(AZ58/($BC$8/7)),""))</f>
        <v>0</v>
      </c>
      <c r="BC58" s="251"/>
      <c r="BD58" s="244"/>
      <c r="BE58" s="245"/>
      <c r="BF58" s="245"/>
      <c r="BG58" s="245"/>
      <c r="BH58" s="246"/>
    </row>
    <row r="59" spans="2:60" ht="20.25" customHeight="1" x14ac:dyDescent="0.4">
      <c r="B59" s="127"/>
      <c r="C59" s="377"/>
      <c r="D59" s="378"/>
      <c r="E59" s="379"/>
      <c r="F59" s="179"/>
      <c r="G59" s="175">
        <f>C57</f>
        <v>0</v>
      </c>
      <c r="H59" s="336"/>
      <c r="I59" s="262"/>
      <c r="J59" s="263"/>
      <c r="K59" s="263"/>
      <c r="L59" s="264"/>
      <c r="M59" s="275"/>
      <c r="N59" s="276"/>
      <c r="O59" s="277"/>
      <c r="P59" s="41" t="s">
        <v>73</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53">
        <f>IF($BC$3="４週",SUM(U59:AV59),IF($BC$3="暦月",SUM(U59:AY59),""))</f>
        <v>0</v>
      </c>
      <c r="BA59" s="254"/>
      <c r="BB59" s="255">
        <f>IF($BC$3="４週",AZ59/4,IF($BC$3="暦月",(AZ59/($BC$8/7)),""))</f>
        <v>0</v>
      </c>
      <c r="BC59" s="254"/>
      <c r="BD59" s="247"/>
      <c r="BE59" s="248"/>
      <c r="BF59" s="248"/>
      <c r="BG59" s="248"/>
      <c r="BH59" s="249"/>
    </row>
    <row r="60" spans="2:60" ht="20.25" customHeight="1" x14ac:dyDescent="0.4">
      <c r="B60" s="129"/>
      <c r="C60" s="380"/>
      <c r="D60" s="381"/>
      <c r="E60" s="382"/>
      <c r="F60" s="178"/>
      <c r="G60" s="174"/>
      <c r="H60" s="334"/>
      <c r="I60" s="256"/>
      <c r="J60" s="257"/>
      <c r="K60" s="257"/>
      <c r="L60" s="258"/>
      <c r="M60" s="269"/>
      <c r="N60" s="270"/>
      <c r="O60" s="271"/>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78"/>
      <c r="BA60" s="279"/>
      <c r="BB60" s="280"/>
      <c r="BC60" s="279"/>
      <c r="BD60" s="241"/>
      <c r="BE60" s="242"/>
      <c r="BF60" s="242"/>
      <c r="BG60" s="242"/>
      <c r="BH60" s="243"/>
    </row>
    <row r="61" spans="2:60" ht="20.25" customHeight="1" x14ac:dyDescent="0.4">
      <c r="B61" s="125">
        <f>B58+1</f>
        <v>14</v>
      </c>
      <c r="C61" s="374"/>
      <c r="D61" s="375"/>
      <c r="E61" s="376"/>
      <c r="F61" s="178">
        <f>C60</f>
        <v>0</v>
      </c>
      <c r="G61" s="174"/>
      <c r="H61" s="335"/>
      <c r="I61" s="259"/>
      <c r="J61" s="260"/>
      <c r="K61" s="260"/>
      <c r="L61" s="261"/>
      <c r="M61" s="272"/>
      <c r="N61" s="273"/>
      <c r="O61" s="274"/>
      <c r="P61" s="23" t="s">
        <v>72</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50">
        <f>IF($BC$3="４週",SUM(U61:AV61),IF($BC$3="暦月",SUM(U61:AY61),""))</f>
        <v>0</v>
      </c>
      <c r="BA61" s="251"/>
      <c r="BB61" s="252">
        <f>IF($BC$3="４週",AZ61/4,IF($BC$3="暦月",(AZ61/($BC$8/7)),""))</f>
        <v>0</v>
      </c>
      <c r="BC61" s="251"/>
      <c r="BD61" s="244"/>
      <c r="BE61" s="245"/>
      <c r="BF61" s="245"/>
      <c r="BG61" s="245"/>
      <c r="BH61" s="246"/>
    </row>
    <row r="62" spans="2:60" ht="20.25" customHeight="1" x14ac:dyDescent="0.4">
      <c r="B62" s="127"/>
      <c r="C62" s="377"/>
      <c r="D62" s="378"/>
      <c r="E62" s="379"/>
      <c r="F62" s="179"/>
      <c r="G62" s="175">
        <f>C60</f>
        <v>0</v>
      </c>
      <c r="H62" s="336"/>
      <c r="I62" s="262"/>
      <c r="J62" s="263"/>
      <c r="K62" s="263"/>
      <c r="L62" s="264"/>
      <c r="M62" s="275"/>
      <c r="N62" s="276"/>
      <c r="O62" s="277"/>
      <c r="P62" s="41" t="s">
        <v>73</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53">
        <f>IF($BC$3="４週",SUM(U62:AV62),IF($BC$3="暦月",SUM(U62:AY62),""))</f>
        <v>0</v>
      </c>
      <c r="BA62" s="254"/>
      <c r="BB62" s="255">
        <f>IF($BC$3="４週",AZ62/4,IF($BC$3="暦月",(AZ62/($BC$8/7)),""))</f>
        <v>0</v>
      </c>
      <c r="BC62" s="254"/>
      <c r="BD62" s="247"/>
      <c r="BE62" s="248"/>
      <c r="BF62" s="248"/>
      <c r="BG62" s="248"/>
      <c r="BH62" s="249"/>
    </row>
    <row r="63" spans="2:60" ht="20.25" customHeight="1" x14ac:dyDescent="0.4">
      <c r="B63" s="129"/>
      <c r="C63" s="380"/>
      <c r="D63" s="381"/>
      <c r="E63" s="382"/>
      <c r="F63" s="178"/>
      <c r="G63" s="174"/>
      <c r="H63" s="334"/>
      <c r="I63" s="256"/>
      <c r="J63" s="257"/>
      <c r="K63" s="257"/>
      <c r="L63" s="258"/>
      <c r="M63" s="269"/>
      <c r="N63" s="270"/>
      <c r="O63" s="271"/>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78"/>
      <c r="BA63" s="279"/>
      <c r="BB63" s="280"/>
      <c r="BC63" s="279"/>
      <c r="BD63" s="241"/>
      <c r="BE63" s="242"/>
      <c r="BF63" s="242"/>
      <c r="BG63" s="242"/>
      <c r="BH63" s="243"/>
    </row>
    <row r="64" spans="2:60" ht="20.25" customHeight="1" x14ac:dyDescent="0.4">
      <c r="B64" s="125">
        <f>B61+1</f>
        <v>15</v>
      </c>
      <c r="C64" s="374"/>
      <c r="D64" s="375"/>
      <c r="E64" s="376"/>
      <c r="F64" s="178">
        <f>C63</f>
        <v>0</v>
      </c>
      <c r="G64" s="174"/>
      <c r="H64" s="335"/>
      <c r="I64" s="259"/>
      <c r="J64" s="260"/>
      <c r="K64" s="260"/>
      <c r="L64" s="261"/>
      <c r="M64" s="272"/>
      <c r="N64" s="273"/>
      <c r="O64" s="274"/>
      <c r="P64" s="23" t="s">
        <v>72</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50">
        <f>IF($BC$3="４週",SUM(U64:AV64),IF($BC$3="暦月",SUM(U64:AY64),""))</f>
        <v>0</v>
      </c>
      <c r="BA64" s="251"/>
      <c r="BB64" s="252">
        <f>IF($BC$3="４週",AZ64/4,IF($BC$3="暦月",(AZ64/($BC$8/7)),""))</f>
        <v>0</v>
      </c>
      <c r="BC64" s="251"/>
      <c r="BD64" s="244"/>
      <c r="BE64" s="245"/>
      <c r="BF64" s="245"/>
      <c r="BG64" s="245"/>
      <c r="BH64" s="246"/>
    </row>
    <row r="65" spans="2:60" ht="20.25" customHeight="1" x14ac:dyDescent="0.4">
      <c r="B65" s="127"/>
      <c r="C65" s="377"/>
      <c r="D65" s="378"/>
      <c r="E65" s="379"/>
      <c r="F65" s="179"/>
      <c r="G65" s="175">
        <f>C63</f>
        <v>0</v>
      </c>
      <c r="H65" s="336"/>
      <c r="I65" s="262"/>
      <c r="J65" s="263"/>
      <c r="K65" s="263"/>
      <c r="L65" s="264"/>
      <c r="M65" s="275"/>
      <c r="N65" s="276"/>
      <c r="O65" s="277"/>
      <c r="P65" s="41" t="s">
        <v>73</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53">
        <f>IF($BC$3="４週",SUM(U65:AV65),IF($BC$3="暦月",SUM(U65:AY65),""))</f>
        <v>0</v>
      </c>
      <c r="BA65" s="254"/>
      <c r="BB65" s="255">
        <f>IF($BC$3="４週",AZ65/4,IF($BC$3="暦月",(AZ65/($BC$8/7)),""))</f>
        <v>0</v>
      </c>
      <c r="BC65" s="254"/>
      <c r="BD65" s="247"/>
      <c r="BE65" s="248"/>
      <c r="BF65" s="248"/>
      <c r="BG65" s="248"/>
      <c r="BH65" s="249"/>
    </row>
    <row r="66" spans="2:60" ht="20.25" customHeight="1" x14ac:dyDescent="0.4">
      <c r="B66" s="129"/>
      <c r="C66" s="380"/>
      <c r="D66" s="381"/>
      <c r="E66" s="382"/>
      <c r="F66" s="178"/>
      <c r="G66" s="174"/>
      <c r="H66" s="334"/>
      <c r="I66" s="256"/>
      <c r="J66" s="257"/>
      <c r="K66" s="257"/>
      <c r="L66" s="258"/>
      <c r="M66" s="269"/>
      <c r="N66" s="270"/>
      <c r="O66" s="271"/>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78"/>
      <c r="BA66" s="279"/>
      <c r="BB66" s="280"/>
      <c r="BC66" s="279"/>
      <c r="BD66" s="241"/>
      <c r="BE66" s="242"/>
      <c r="BF66" s="242"/>
      <c r="BG66" s="242"/>
      <c r="BH66" s="243"/>
    </row>
    <row r="67" spans="2:60" ht="20.25" customHeight="1" x14ac:dyDescent="0.4">
      <c r="B67" s="125">
        <f>B64+1</f>
        <v>16</v>
      </c>
      <c r="C67" s="374"/>
      <c r="D67" s="375"/>
      <c r="E67" s="376"/>
      <c r="F67" s="178">
        <f>C66</f>
        <v>0</v>
      </c>
      <c r="G67" s="174"/>
      <c r="H67" s="335"/>
      <c r="I67" s="259"/>
      <c r="J67" s="260"/>
      <c r="K67" s="260"/>
      <c r="L67" s="261"/>
      <c r="M67" s="272"/>
      <c r="N67" s="273"/>
      <c r="O67" s="274"/>
      <c r="P67" s="23" t="s">
        <v>72</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50">
        <f>IF($BC$3="４週",SUM(U67:AV67),IF($BC$3="暦月",SUM(U67:AY67),""))</f>
        <v>0</v>
      </c>
      <c r="BA67" s="251"/>
      <c r="BB67" s="252">
        <f>IF($BC$3="４週",AZ67/4,IF($BC$3="暦月",(AZ67/($BC$8/7)),""))</f>
        <v>0</v>
      </c>
      <c r="BC67" s="251"/>
      <c r="BD67" s="244"/>
      <c r="BE67" s="245"/>
      <c r="BF67" s="245"/>
      <c r="BG67" s="245"/>
      <c r="BH67" s="246"/>
    </row>
    <row r="68" spans="2:60" ht="20.25" customHeight="1" thickBot="1" x14ac:dyDescent="0.45">
      <c r="B68" s="125"/>
      <c r="C68" s="389"/>
      <c r="D68" s="390"/>
      <c r="E68" s="391"/>
      <c r="F68" s="180"/>
      <c r="G68" s="176">
        <f>C66</f>
        <v>0</v>
      </c>
      <c r="H68" s="392"/>
      <c r="I68" s="386"/>
      <c r="J68" s="387"/>
      <c r="K68" s="387"/>
      <c r="L68" s="388"/>
      <c r="M68" s="393"/>
      <c r="N68" s="394"/>
      <c r="O68" s="395"/>
      <c r="P68" s="61" t="s">
        <v>73</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53">
        <f>IF($BC$3="４週",SUM(U68:AV68),IF($BC$3="暦月",SUM(U68:AY68),""))</f>
        <v>0</v>
      </c>
      <c r="BA68" s="254"/>
      <c r="BB68" s="255">
        <f>IF($BC$3="４週",AZ68/4,IF($BC$3="暦月",(AZ68/($BC$8/7)),""))</f>
        <v>0</v>
      </c>
      <c r="BC68" s="254"/>
      <c r="BD68" s="244"/>
      <c r="BE68" s="245"/>
      <c r="BF68" s="245"/>
      <c r="BG68" s="245"/>
      <c r="BH68" s="246"/>
    </row>
    <row r="69" spans="2:60" ht="20.25" customHeight="1" x14ac:dyDescent="0.4">
      <c r="B69" s="363" t="s">
        <v>228</v>
      </c>
      <c r="C69" s="364"/>
      <c r="D69" s="364"/>
      <c r="E69" s="364"/>
      <c r="F69" s="364"/>
      <c r="G69" s="364"/>
      <c r="H69" s="364"/>
      <c r="I69" s="364"/>
      <c r="J69" s="364"/>
      <c r="K69" s="364"/>
      <c r="L69" s="364"/>
      <c r="M69" s="364"/>
      <c r="N69" s="364"/>
      <c r="O69" s="364"/>
      <c r="P69" s="364"/>
      <c r="Q69" s="364"/>
      <c r="R69" s="364"/>
      <c r="S69" s="364"/>
      <c r="T69" s="365"/>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45"/>
      <c r="BA69" s="346"/>
      <c r="BB69" s="351"/>
      <c r="BC69" s="352"/>
      <c r="BD69" s="352"/>
      <c r="BE69" s="352"/>
      <c r="BF69" s="352"/>
      <c r="BG69" s="352"/>
      <c r="BH69" s="353"/>
    </row>
    <row r="70" spans="2:60" ht="20.25" customHeight="1" x14ac:dyDescent="0.4">
      <c r="B70" s="366" t="s">
        <v>229</v>
      </c>
      <c r="C70" s="367"/>
      <c r="D70" s="367"/>
      <c r="E70" s="367"/>
      <c r="F70" s="367"/>
      <c r="G70" s="367"/>
      <c r="H70" s="367"/>
      <c r="I70" s="367"/>
      <c r="J70" s="367"/>
      <c r="K70" s="367"/>
      <c r="L70" s="367"/>
      <c r="M70" s="367"/>
      <c r="N70" s="367"/>
      <c r="O70" s="367"/>
      <c r="P70" s="367"/>
      <c r="Q70" s="367"/>
      <c r="R70" s="367"/>
      <c r="S70" s="367"/>
      <c r="T70" s="36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47"/>
      <c r="BA70" s="348"/>
      <c r="BB70" s="354"/>
      <c r="BC70" s="355"/>
      <c r="BD70" s="355"/>
      <c r="BE70" s="355"/>
      <c r="BF70" s="355"/>
      <c r="BG70" s="355"/>
      <c r="BH70" s="356"/>
    </row>
    <row r="71" spans="2:60" ht="20.25" customHeight="1" x14ac:dyDescent="0.4">
      <c r="B71" s="366" t="s">
        <v>230</v>
      </c>
      <c r="C71" s="367"/>
      <c r="D71" s="367"/>
      <c r="E71" s="367"/>
      <c r="F71" s="367"/>
      <c r="G71" s="367"/>
      <c r="H71" s="367"/>
      <c r="I71" s="367"/>
      <c r="J71" s="367"/>
      <c r="K71" s="367"/>
      <c r="L71" s="367"/>
      <c r="M71" s="367"/>
      <c r="N71" s="367"/>
      <c r="O71" s="367"/>
      <c r="P71" s="367"/>
      <c r="Q71" s="367"/>
      <c r="R71" s="367"/>
      <c r="S71" s="367"/>
      <c r="T71" s="368"/>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49"/>
      <c r="BA71" s="350"/>
      <c r="BB71" s="354"/>
      <c r="BC71" s="355"/>
      <c r="BD71" s="355"/>
      <c r="BE71" s="355"/>
      <c r="BF71" s="355"/>
      <c r="BG71" s="355"/>
      <c r="BH71" s="356"/>
    </row>
    <row r="72" spans="2:60" ht="20.25" customHeight="1" x14ac:dyDescent="0.4">
      <c r="B72" s="397" t="s">
        <v>231</v>
      </c>
      <c r="C72" s="367"/>
      <c r="D72" s="367"/>
      <c r="E72" s="367"/>
      <c r="F72" s="367"/>
      <c r="G72" s="367"/>
      <c r="H72" s="367"/>
      <c r="I72" s="367"/>
      <c r="J72" s="367"/>
      <c r="K72" s="367"/>
      <c r="L72" s="367"/>
      <c r="M72" s="367"/>
      <c r="N72" s="367"/>
      <c r="O72" s="367"/>
      <c r="P72" s="367"/>
      <c r="Q72" s="367"/>
      <c r="R72" s="367"/>
      <c r="S72" s="367"/>
      <c r="T72" s="368"/>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369">
        <f>IF($BC$3="４週",SUM(U72:AV72),IF($BC$3="暦月",SUM(U72:AY72),""))</f>
        <v>0</v>
      </c>
      <c r="BA72" s="370"/>
      <c r="BB72" s="354"/>
      <c r="BC72" s="355"/>
      <c r="BD72" s="355"/>
      <c r="BE72" s="355"/>
      <c r="BF72" s="355"/>
      <c r="BG72" s="355"/>
      <c r="BH72" s="356"/>
    </row>
    <row r="73" spans="2:60" ht="20.25" customHeight="1" thickBot="1" x14ac:dyDescent="0.45">
      <c r="B73" s="398" t="s">
        <v>232</v>
      </c>
      <c r="C73" s="361"/>
      <c r="D73" s="361"/>
      <c r="E73" s="361"/>
      <c r="F73" s="361"/>
      <c r="G73" s="361"/>
      <c r="H73" s="361"/>
      <c r="I73" s="361"/>
      <c r="J73" s="361"/>
      <c r="K73" s="361"/>
      <c r="L73" s="361"/>
      <c r="M73" s="361"/>
      <c r="N73" s="361"/>
      <c r="O73" s="361"/>
      <c r="P73" s="361"/>
      <c r="Q73" s="361"/>
      <c r="R73" s="361"/>
      <c r="S73" s="361"/>
      <c r="T73" s="362"/>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343">
        <f>IF($BC$3="４週",SUM(U73:AV73),IF($BC$3="暦月",SUM(U73:AY73),""))</f>
        <v>0</v>
      </c>
      <c r="BA73" s="344"/>
      <c r="BB73" s="357"/>
      <c r="BC73" s="358"/>
      <c r="BD73" s="358"/>
      <c r="BE73" s="358"/>
      <c r="BF73" s="358"/>
      <c r="BG73" s="358"/>
      <c r="BH73" s="3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verticalDpi="0"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0" t="s">
        <v>84</v>
      </c>
      <c r="C15" s="198" t="s">
        <v>78</v>
      </c>
      <c r="D15" s="199" t="s">
        <v>79</v>
      </c>
      <c r="E15" s="199" t="s">
        <v>77</v>
      </c>
      <c r="F15" s="200" t="s">
        <v>81</v>
      </c>
      <c r="G15" s="200" t="s">
        <v>81</v>
      </c>
      <c r="H15" s="200" t="s">
        <v>81</v>
      </c>
      <c r="I15" s="200" t="s">
        <v>81</v>
      </c>
      <c r="J15" s="200" t="s">
        <v>81</v>
      </c>
      <c r="K15" s="200" t="s">
        <v>81</v>
      </c>
      <c r="L15" s="201" t="s">
        <v>81</v>
      </c>
    </row>
    <row r="16" spans="2:12" x14ac:dyDescent="0.4">
      <c r="B16" s="401"/>
      <c r="C16" s="202" t="s">
        <v>81</v>
      </c>
      <c r="D16" s="200" t="s">
        <v>80</v>
      </c>
      <c r="E16" s="200" t="s">
        <v>198</v>
      </c>
      <c r="F16" s="200" t="s">
        <v>81</v>
      </c>
      <c r="G16" s="200" t="s">
        <v>81</v>
      </c>
      <c r="H16" s="200" t="s">
        <v>81</v>
      </c>
      <c r="I16" s="200" t="s">
        <v>81</v>
      </c>
      <c r="J16" s="200" t="s">
        <v>81</v>
      </c>
      <c r="K16" s="200" t="s">
        <v>81</v>
      </c>
      <c r="L16" s="201" t="s">
        <v>81</v>
      </c>
    </row>
    <row r="17" spans="2:12" x14ac:dyDescent="0.4">
      <c r="B17" s="401"/>
      <c r="C17" s="202" t="s">
        <v>81</v>
      </c>
      <c r="D17" s="200" t="s">
        <v>19</v>
      </c>
      <c r="E17" s="200" t="s">
        <v>199</v>
      </c>
      <c r="F17" s="200" t="s">
        <v>81</v>
      </c>
      <c r="G17" s="200" t="s">
        <v>81</v>
      </c>
      <c r="H17" s="200" t="s">
        <v>81</v>
      </c>
      <c r="I17" s="200" t="s">
        <v>81</v>
      </c>
      <c r="J17" s="200" t="s">
        <v>81</v>
      </c>
      <c r="K17" s="200" t="s">
        <v>81</v>
      </c>
      <c r="L17" s="201" t="s">
        <v>81</v>
      </c>
    </row>
    <row r="18" spans="2:12" x14ac:dyDescent="0.4">
      <c r="B18" s="401"/>
      <c r="C18" s="202" t="s">
        <v>81</v>
      </c>
      <c r="D18" s="200" t="s">
        <v>106</v>
      </c>
      <c r="E18" s="200" t="s">
        <v>106</v>
      </c>
      <c r="F18" s="200" t="s">
        <v>81</v>
      </c>
      <c r="G18" s="200" t="s">
        <v>81</v>
      </c>
      <c r="H18" s="200" t="s">
        <v>81</v>
      </c>
      <c r="I18" s="200" t="s">
        <v>81</v>
      </c>
      <c r="J18" s="200" t="s">
        <v>81</v>
      </c>
      <c r="K18" s="200" t="s">
        <v>81</v>
      </c>
      <c r="L18" s="201" t="s">
        <v>81</v>
      </c>
    </row>
    <row r="19" spans="2:12" x14ac:dyDescent="0.4">
      <c r="B19" s="401"/>
      <c r="C19" s="202" t="s">
        <v>148</v>
      </c>
      <c r="D19" s="200" t="s">
        <v>81</v>
      </c>
      <c r="E19" s="200" t="s">
        <v>81</v>
      </c>
      <c r="F19" s="200" t="s">
        <v>81</v>
      </c>
      <c r="G19" s="200" t="s">
        <v>81</v>
      </c>
      <c r="H19" s="200" t="s">
        <v>81</v>
      </c>
      <c r="I19" s="200" t="s">
        <v>81</v>
      </c>
      <c r="J19" s="200" t="s">
        <v>81</v>
      </c>
      <c r="K19" s="200" t="s">
        <v>81</v>
      </c>
      <c r="L19" s="201" t="s">
        <v>81</v>
      </c>
    </row>
    <row r="20" spans="2:12" x14ac:dyDescent="0.4">
      <c r="B20" s="401"/>
      <c r="C20" s="202" t="s">
        <v>148</v>
      </c>
      <c r="D20" s="200" t="s">
        <v>81</v>
      </c>
      <c r="E20" s="200" t="s">
        <v>81</v>
      </c>
      <c r="F20" s="200" t="s">
        <v>81</v>
      </c>
      <c r="G20" s="200" t="s">
        <v>81</v>
      </c>
      <c r="H20" s="200" t="s">
        <v>81</v>
      </c>
      <c r="I20" s="200" t="s">
        <v>81</v>
      </c>
      <c r="J20" s="200" t="s">
        <v>81</v>
      </c>
      <c r="K20" s="200" t="s">
        <v>81</v>
      </c>
      <c r="L20" s="201" t="s">
        <v>81</v>
      </c>
    </row>
    <row r="21" spans="2:12" x14ac:dyDescent="0.4">
      <c r="B21" s="401"/>
      <c r="C21" s="202" t="s">
        <v>148</v>
      </c>
      <c r="D21" s="200" t="s">
        <v>81</v>
      </c>
      <c r="E21" s="200" t="s">
        <v>81</v>
      </c>
      <c r="F21" s="200" t="s">
        <v>81</v>
      </c>
      <c r="G21" s="200" t="s">
        <v>81</v>
      </c>
      <c r="H21" s="200" t="s">
        <v>81</v>
      </c>
      <c r="I21" s="200" t="s">
        <v>81</v>
      </c>
      <c r="J21" s="200" t="s">
        <v>81</v>
      </c>
      <c r="K21" s="200" t="s">
        <v>81</v>
      </c>
      <c r="L21" s="201" t="s">
        <v>81</v>
      </c>
    </row>
    <row r="22" spans="2:12" x14ac:dyDescent="0.4">
      <c r="B22" s="401"/>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2"/>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7" t="s">
        <v>194</v>
      </c>
      <c r="AS1" s="288"/>
      <c r="AT1" s="288"/>
      <c r="AU1" s="288"/>
      <c r="AV1" s="288"/>
      <c r="AW1" s="288"/>
      <c r="AX1" s="288"/>
      <c r="AY1" s="288"/>
      <c r="AZ1" s="288"/>
      <c r="BA1" s="288"/>
      <c r="BB1" s="288"/>
      <c r="BC1" s="288"/>
      <c r="BD1" s="288"/>
      <c r="BE1" s="288"/>
      <c r="BF1" s="288"/>
      <c r="BG1" s="288"/>
      <c r="BH1" s="9" t="s">
        <v>2</v>
      </c>
    </row>
    <row r="2" spans="2:65" s="8" customFormat="1" ht="20.25" customHeight="1" x14ac:dyDescent="0.4">
      <c r="H2" s="7"/>
      <c r="K2" s="7"/>
      <c r="L2" s="7"/>
      <c r="N2" s="9"/>
      <c r="O2" s="9"/>
      <c r="P2" s="9"/>
      <c r="Q2" s="9"/>
      <c r="R2" s="9"/>
      <c r="S2" s="9"/>
      <c r="T2" s="9"/>
      <c r="U2" s="9"/>
      <c r="Z2" s="112" t="s">
        <v>27</v>
      </c>
      <c r="AA2" s="289">
        <v>3</v>
      </c>
      <c r="AB2" s="289"/>
      <c r="AC2" s="112" t="s">
        <v>28</v>
      </c>
      <c r="AD2" s="290">
        <f>IF(AA2=0,"",YEAR(DATE(2018+AA2,1,1)))</f>
        <v>2021</v>
      </c>
      <c r="AE2" s="290"/>
      <c r="AF2" s="113" t="s">
        <v>29</v>
      </c>
      <c r="AG2" s="113" t="s">
        <v>1</v>
      </c>
      <c r="AH2" s="289">
        <v>4</v>
      </c>
      <c r="AI2" s="289"/>
      <c r="AJ2" s="113" t="s">
        <v>24</v>
      </c>
      <c r="AQ2" s="9" t="s">
        <v>31</v>
      </c>
      <c r="AR2" s="289" t="s">
        <v>202</v>
      </c>
      <c r="AS2" s="289"/>
      <c r="AT2" s="289"/>
      <c r="AU2" s="289"/>
      <c r="AV2" s="289"/>
      <c r="AW2" s="289"/>
      <c r="AX2" s="289"/>
      <c r="AY2" s="289"/>
      <c r="AZ2" s="289"/>
      <c r="BA2" s="289"/>
      <c r="BB2" s="289"/>
      <c r="BC2" s="289"/>
      <c r="BD2" s="289"/>
      <c r="BE2" s="289"/>
      <c r="BF2" s="289"/>
      <c r="BG2" s="28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1" t="s">
        <v>181</v>
      </c>
      <c r="BD3" s="292"/>
      <c r="BE3" s="292"/>
      <c r="BF3" s="293"/>
      <c r="BG3" s="9"/>
    </row>
    <row r="4" spans="2:65" s="8" customFormat="1" ht="20.25" customHeight="1" x14ac:dyDescent="0.4">
      <c r="H4" s="7"/>
      <c r="K4" s="7"/>
      <c r="M4" s="9"/>
      <c r="N4" s="9"/>
      <c r="O4" s="9"/>
      <c r="P4" s="9"/>
      <c r="Q4" s="9"/>
      <c r="R4" s="9"/>
      <c r="S4" s="9"/>
      <c r="AA4" s="35"/>
      <c r="AB4" s="35"/>
      <c r="AC4" s="36"/>
      <c r="AD4" s="37"/>
      <c r="AE4" s="36"/>
      <c r="BB4" s="38" t="s">
        <v>149</v>
      </c>
      <c r="BC4" s="291" t="s">
        <v>150</v>
      </c>
      <c r="BD4" s="292"/>
      <c r="BE4" s="292"/>
      <c r="BF4" s="29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5">
        <v>40</v>
      </c>
      <c r="AZ6" s="266"/>
      <c r="BA6" s="2" t="s">
        <v>22</v>
      </c>
      <c r="BB6" s="6"/>
      <c r="BC6" s="265">
        <v>160</v>
      </c>
      <c r="BD6" s="26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7">
        <f>DAY(EOMONTH(DATE(AD2,AH2,1),0))</f>
        <v>30</v>
      </c>
      <c r="BD8" s="26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5">
        <v>9</v>
      </c>
      <c r="BD10" s="26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6">
        <v>2</v>
      </c>
      <c r="AN13" s="306"/>
      <c r="AO13" s="66" t="s">
        <v>203</v>
      </c>
      <c r="AP13" s="73"/>
      <c r="AQ13" s="79"/>
      <c r="AR13" s="79"/>
      <c r="AS13" s="73" t="s">
        <v>95</v>
      </c>
      <c r="AT13" s="70"/>
      <c r="AU13" s="70"/>
      <c r="AV13" s="70"/>
      <c r="AW13" s="70"/>
      <c r="AX13" s="70"/>
      <c r="AY13" s="70"/>
      <c r="AZ13" s="70"/>
      <c r="BA13" s="70"/>
      <c r="BB13" s="294">
        <v>0.29166666666666669</v>
      </c>
      <c r="BC13" s="295"/>
      <c r="BD13" s="296"/>
      <c r="BE13" s="76" t="s">
        <v>17</v>
      </c>
      <c r="BF13" s="294">
        <v>0.83333333333333337</v>
      </c>
      <c r="BG13" s="295"/>
      <c r="BH13" s="29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6">
        <v>1</v>
      </c>
      <c r="AN14" s="306"/>
      <c r="AO14" s="239" t="s">
        <v>204</v>
      </c>
      <c r="AP14" s="240"/>
      <c r="AQ14" s="240"/>
      <c r="AR14" s="80"/>
      <c r="AS14" s="73" t="s">
        <v>96</v>
      </c>
      <c r="AT14" s="70"/>
      <c r="AU14" s="70"/>
      <c r="AV14" s="70"/>
      <c r="AW14" s="70"/>
      <c r="AX14" s="70"/>
      <c r="AY14" s="70"/>
      <c r="AZ14" s="70"/>
      <c r="BA14" s="70"/>
      <c r="BB14" s="294">
        <v>0.83333333333333337</v>
      </c>
      <c r="BC14" s="295"/>
      <c r="BD14" s="296"/>
      <c r="BE14" s="76" t="s">
        <v>17</v>
      </c>
      <c r="BF14" s="294">
        <v>0.29166666666666669</v>
      </c>
      <c r="BG14" s="295"/>
      <c r="BH14" s="29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7" t="s">
        <v>20</v>
      </c>
      <c r="C16" s="297" t="s">
        <v>221</v>
      </c>
      <c r="D16" s="298"/>
      <c r="E16" s="310"/>
      <c r="F16" s="114"/>
      <c r="G16" s="33"/>
      <c r="H16" s="313" t="s">
        <v>222</v>
      </c>
      <c r="I16" s="316" t="s">
        <v>223</v>
      </c>
      <c r="J16" s="298"/>
      <c r="K16" s="298"/>
      <c r="L16" s="310"/>
      <c r="M16" s="316" t="s">
        <v>224</v>
      </c>
      <c r="N16" s="298"/>
      <c r="O16" s="310"/>
      <c r="P16" s="316" t="s">
        <v>97</v>
      </c>
      <c r="Q16" s="298"/>
      <c r="R16" s="298"/>
      <c r="S16" s="298"/>
      <c r="T16" s="299"/>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182</v>
      </c>
      <c r="AS16" s="116"/>
      <c r="AT16" s="116"/>
      <c r="AU16" s="116"/>
      <c r="AV16" s="116"/>
      <c r="AW16" s="116"/>
      <c r="AX16" s="116"/>
      <c r="AY16" s="119"/>
      <c r="AZ16" s="319" t="str">
        <f>IF(BC3="計画","(12)1～4週目の勤務時間数合計","(12)1か月の勤務時間数　合計")</f>
        <v>(12)1か月の勤務時間数　合計</v>
      </c>
      <c r="BA16" s="320"/>
      <c r="BB16" s="325" t="s">
        <v>226</v>
      </c>
      <c r="BC16" s="326"/>
      <c r="BD16" s="297" t="s">
        <v>227</v>
      </c>
      <c r="BE16" s="298"/>
      <c r="BF16" s="298"/>
      <c r="BG16" s="298"/>
      <c r="BH16" s="299"/>
    </row>
    <row r="17" spans="2:60" ht="20.25" customHeight="1" x14ac:dyDescent="0.4">
      <c r="B17" s="308"/>
      <c r="C17" s="300"/>
      <c r="D17" s="301"/>
      <c r="E17" s="311"/>
      <c r="F17" s="120"/>
      <c r="G17" s="32"/>
      <c r="H17" s="314"/>
      <c r="I17" s="317"/>
      <c r="J17" s="301"/>
      <c r="K17" s="301"/>
      <c r="L17" s="311"/>
      <c r="M17" s="317"/>
      <c r="N17" s="301"/>
      <c r="O17" s="311"/>
      <c r="P17" s="317"/>
      <c r="Q17" s="301"/>
      <c r="R17" s="301"/>
      <c r="S17" s="301"/>
      <c r="T17" s="302"/>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21"/>
      <c r="BA17" s="322"/>
      <c r="BB17" s="327"/>
      <c r="BC17" s="328"/>
      <c r="BD17" s="300"/>
      <c r="BE17" s="301"/>
      <c r="BF17" s="301"/>
      <c r="BG17" s="301"/>
      <c r="BH17" s="302"/>
    </row>
    <row r="18" spans="2:60" ht="20.25" customHeight="1" x14ac:dyDescent="0.4">
      <c r="B18" s="308"/>
      <c r="C18" s="300"/>
      <c r="D18" s="301"/>
      <c r="E18" s="311"/>
      <c r="F18" s="120"/>
      <c r="G18" s="32"/>
      <c r="H18" s="314"/>
      <c r="I18" s="317"/>
      <c r="J18" s="301"/>
      <c r="K18" s="301"/>
      <c r="L18" s="311"/>
      <c r="M18" s="317"/>
      <c r="N18" s="301"/>
      <c r="O18" s="311"/>
      <c r="P18" s="317"/>
      <c r="Q18" s="301"/>
      <c r="R18" s="301"/>
      <c r="S18" s="301"/>
      <c r="T18" s="30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0"/>
      <c r="BE18" s="301"/>
      <c r="BF18" s="301"/>
      <c r="BG18" s="301"/>
      <c r="BH18" s="302"/>
    </row>
    <row r="19" spans="2:60" ht="20.25" hidden="1" customHeight="1" x14ac:dyDescent="0.4">
      <c r="B19" s="308"/>
      <c r="C19" s="300"/>
      <c r="D19" s="301"/>
      <c r="E19" s="311"/>
      <c r="F19" s="120"/>
      <c r="G19" s="32"/>
      <c r="H19" s="314"/>
      <c r="I19" s="317"/>
      <c r="J19" s="301"/>
      <c r="K19" s="301"/>
      <c r="L19" s="311"/>
      <c r="M19" s="317"/>
      <c r="N19" s="301"/>
      <c r="O19" s="311"/>
      <c r="P19" s="317"/>
      <c r="Q19" s="301"/>
      <c r="R19" s="301"/>
      <c r="S19" s="301"/>
      <c r="T19" s="30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0"/>
      <c r="BE19" s="301"/>
      <c r="BF19" s="301"/>
      <c r="BG19" s="301"/>
      <c r="BH19" s="302"/>
    </row>
    <row r="20" spans="2:60" ht="20.25" customHeight="1" thickBot="1" x14ac:dyDescent="0.45">
      <c r="B20" s="309"/>
      <c r="C20" s="303"/>
      <c r="D20" s="304"/>
      <c r="E20" s="312"/>
      <c r="F20" s="121"/>
      <c r="G20" s="34"/>
      <c r="H20" s="315"/>
      <c r="I20" s="318"/>
      <c r="J20" s="304"/>
      <c r="K20" s="304"/>
      <c r="L20" s="312"/>
      <c r="M20" s="318"/>
      <c r="N20" s="304"/>
      <c r="O20" s="312"/>
      <c r="P20" s="318"/>
      <c r="Q20" s="304"/>
      <c r="R20" s="304"/>
      <c r="S20" s="304"/>
      <c r="T20" s="305"/>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03"/>
      <c r="BE20" s="304"/>
      <c r="BF20" s="304"/>
      <c r="BG20" s="304"/>
      <c r="BH20" s="305"/>
    </row>
    <row r="21" spans="2:60" ht="20.25" customHeight="1" x14ac:dyDescent="0.4">
      <c r="B21" s="122"/>
      <c r="C21" s="371" t="s">
        <v>76</v>
      </c>
      <c r="D21" s="372"/>
      <c r="E21" s="373"/>
      <c r="F21" s="169"/>
      <c r="G21" s="123"/>
      <c r="H21" s="338" t="s">
        <v>105</v>
      </c>
      <c r="I21" s="383" t="s">
        <v>78</v>
      </c>
      <c r="J21" s="384"/>
      <c r="K21" s="384"/>
      <c r="L21" s="385"/>
      <c r="M21" s="339" t="s">
        <v>104</v>
      </c>
      <c r="N21" s="340"/>
      <c r="O21" s="341"/>
      <c r="P21" s="51" t="s">
        <v>18</v>
      </c>
      <c r="Q21" s="22"/>
      <c r="R21" s="22"/>
      <c r="S21" s="20"/>
      <c r="T21" s="52"/>
      <c r="U21" s="206" t="s">
        <v>40</v>
      </c>
      <c r="V21" s="206" t="s">
        <v>184</v>
      </c>
      <c r="W21" s="206" t="s">
        <v>184</v>
      </c>
      <c r="X21" s="206"/>
      <c r="Y21" s="206" t="s">
        <v>40</v>
      </c>
      <c r="Z21" s="206" t="s">
        <v>40</v>
      </c>
      <c r="AA21" s="207"/>
      <c r="AB21" s="208" t="s">
        <v>40</v>
      </c>
      <c r="AC21" s="206"/>
      <c r="AD21" s="206" t="s">
        <v>184</v>
      </c>
      <c r="AE21" s="206" t="s">
        <v>40</v>
      </c>
      <c r="AF21" s="206" t="s">
        <v>40</v>
      </c>
      <c r="AG21" s="206"/>
      <c r="AH21" s="207" t="s">
        <v>40</v>
      </c>
      <c r="AI21" s="208"/>
      <c r="AJ21" s="206" t="s">
        <v>40</v>
      </c>
      <c r="AK21" s="206" t="s">
        <v>40</v>
      </c>
      <c r="AL21" s="206" t="s">
        <v>40</v>
      </c>
      <c r="AM21" s="206" t="s">
        <v>40</v>
      </c>
      <c r="AN21" s="206" t="s">
        <v>40</v>
      </c>
      <c r="AO21" s="207"/>
      <c r="AP21" s="208"/>
      <c r="AQ21" s="206" t="s">
        <v>40</v>
      </c>
      <c r="AR21" s="206" t="s">
        <v>40</v>
      </c>
      <c r="AS21" s="206" t="s">
        <v>40</v>
      </c>
      <c r="AT21" s="206" t="s">
        <v>40</v>
      </c>
      <c r="AU21" s="206" t="s">
        <v>153</v>
      </c>
      <c r="AV21" s="207"/>
      <c r="AW21" s="208"/>
      <c r="AX21" s="206"/>
      <c r="AY21" s="206"/>
      <c r="AZ21" s="281"/>
      <c r="BA21" s="282"/>
      <c r="BB21" s="283"/>
      <c r="BC21" s="282"/>
      <c r="BD21" s="284"/>
      <c r="BE21" s="285"/>
      <c r="BF21" s="285"/>
      <c r="BG21" s="285"/>
      <c r="BH21" s="286"/>
    </row>
    <row r="22" spans="2:60" ht="20.25" customHeight="1" x14ac:dyDescent="0.4">
      <c r="B22" s="125">
        <v>1</v>
      </c>
      <c r="C22" s="374"/>
      <c r="D22" s="375"/>
      <c r="E22" s="376"/>
      <c r="F22" s="124" t="str">
        <f>C21</f>
        <v>管理者</v>
      </c>
      <c r="G22" s="126"/>
      <c r="H22" s="335"/>
      <c r="I22" s="259"/>
      <c r="J22" s="260"/>
      <c r="K22" s="260"/>
      <c r="L22" s="261"/>
      <c r="M22" s="272"/>
      <c r="N22" s="273"/>
      <c r="O22" s="274"/>
      <c r="P22" s="23" t="s">
        <v>72</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50">
        <f>IF($BC$3="４週",SUM(U22:AV22),IF($BC$3="暦月",SUM(U22:AY22),""))</f>
        <v>160</v>
      </c>
      <c r="BA22" s="251"/>
      <c r="BB22" s="252">
        <f>IF($BC$3="４週",AZ22/4,IF($BC$3="暦月",(AZ22/($BC$8/7)),""))</f>
        <v>40</v>
      </c>
      <c r="BC22" s="251"/>
      <c r="BD22" s="244"/>
      <c r="BE22" s="245"/>
      <c r="BF22" s="245"/>
      <c r="BG22" s="245"/>
      <c r="BH22" s="246"/>
    </row>
    <row r="23" spans="2:60" ht="20.25" customHeight="1" x14ac:dyDescent="0.4">
      <c r="B23" s="127"/>
      <c r="C23" s="377"/>
      <c r="D23" s="378"/>
      <c r="E23" s="379"/>
      <c r="F23" s="170"/>
      <c r="G23" s="128" t="str">
        <f>C21</f>
        <v>管理者</v>
      </c>
      <c r="H23" s="336"/>
      <c r="I23" s="262"/>
      <c r="J23" s="263"/>
      <c r="K23" s="263"/>
      <c r="L23" s="264"/>
      <c r="M23" s="275"/>
      <c r="N23" s="276"/>
      <c r="O23" s="277"/>
      <c r="P23" s="25" t="s">
        <v>73</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53">
        <f>IF($BC$3="４週",SUM(U23:AV23),IF($BC$3="暦月",SUM(U23:AY23),""))</f>
        <v>0</v>
      </c>
      <c r="BA23" s="254"/>
      <c r="BB23" s="255">
        <f>IF($BC$3="４週",AZ23/4,IF($BC$3="暦月",(AZ23/($BC$8/7)),""))</f>
        <v>0</v>
      </c>
      <c r="BC23" s="254"/>
      <c r="BD23" s="247"/>
      <c r="BE23" s="248"/>
      <c r="BF23" s="248"/>
      <c r="BG23" s="248"/>
      <c r="BH23" s="249"/>
    </row>
    <row r="24" spans="2:60" ht="20.25" customHeight="1" x14ac:dyDescent="0.4">
      <c r="B24" s="129"/>
      <c r="C24" s="380" t="s">
        <v>82</v>
      </c>
      <c r="D24" s="381"/>
      <c r="E24" s="382"/>
      <c r="F24" s="171"/>
      <c r="G24" s="130"/>
      <c r="H24" s="342" t="s">
        <v>105</v>
      </c>
      <c r="I24" s="256" t="s">
        <v>77</v>
      </c>
      <c r="J24" s="257"/>
      <c r="K24" s="257"/>
      <c r="L24" s="258"/>
      <c r="M24" s="269" t="s">
        <v>121</v>
      </c>
      <c r="N24" s="270"/>
      <c r="O24" s="271"/>
      <c r="P24" s="21" t="s">
        <v>18</v>
      </c>
      <c r="Q24" s="27"/>
      <c r="R24" s="27"/>
      <c r="S24" s="15"/>
      <c r="T24" s="55"/>
      <c r="U24" s="215" t="s">
        <v>41</v>
      </c>
      <c r="V24" s="216" t="s">
        <v>41</v>
      </c>
      <c r="W24" s="216" t="s">
        <v>41</v>
      </c>
      <c r="X24" s="216" t="s">
        <v>41</v>
      </c>
      <c r="Y24" s="216"/>
      <c r="Z24" s="216" t="s">
        <v>41</v>
      </c>
      <c r="AA24" s="217" t="s">
        <v>41</v>
      </c>
      <c r="AB24" s="215"/>
      <c r="AC24" s="216" t="s">
        <v>41</v>
      </c>
      <c r="AD24" s="216" t="s">
        <v>41</v>
      </c>
      <c r="AE24" s="216" t="s">
        <v>41</v>
      </c>
      <c r="AF24" s="216"/>
      <c r="AG24" s="216"/>
      <c r="AH24" s="217" t="s">
        <v>41</v>
      </c>
      <c r="AI24" s="215" t="s">
        <v>41</v>
      </c>
      <c r="AJ24" s="216" t="s">
        <v>41</v>
      </c>
      <c r="AK24" s="216"/>
      <c r="AL24" s="216" t="s">
        <v>41</v>
      </c>
      <c r="AM24" s="216" t="s">
        <v>41</v>
      </c>
      <c r="AN24" s="216"/>
      <c r="AO24" s="217" t="s">
        <v>41</v>
      </c>
      <c r="AP24" s="215" t="s">
        <v>41</v>
      </c>
      <c r="AQ24" s="216" t="s">
        <v>154</v>
      </c>
      <c r="AR24" s="216" t="s">
        <v>41</v>
      </c>
      <c r="AS24" s="216"/>
      <c r="AT24" s="216" t="s">
        <v>41</v>
      </c>
      <c r="AU24" s="216"/>
      <c r="AV24" s="217" t="s">
        <v>41</v>
      </c>
      <c r="AW24" s="215"/>
      <c r="AX24" s="216"/>
      <c r="AY24" s="216"/>
      <c r="AZ24" s="278"/>
      <c r="BA24" s="279"/>
      <c r="BB24" s="280"/>
      <c r="BC24" s="279"/>
      <c r="BD24" s="241"/>
      <c r="BE24" s="242"/>
      <c r="BF24" s="242"/>
      <c r="BG24" s="242"/>
      <c r="BH24" s="243"/>
    </row>
    <row r="25" spans="2:60" ht="20.25" customHeight="1" x14ac:dyDescent="0.4">
      <c r="B25" s="125">
        <f>B22+1</f>
        <v>2</v>
      </c>
      <c r="C25" s="374"/>
      <c r="D25" s="375"/>
      <c r="E25" s="376"/>
      <c r="F25" s="124" t="str">
        <f>C24</f>
        <v>計画作成担当者</v>
      </c>
      <c r="G25" s="126"/>
      <c r="H25" s="335"/>
      <c r="I25" s="259"/>
      <c r="J25" s="260"/>
      <c r="K25" s="260"/>
      <c r="L25" s="261"/>
      <c r="M25" s="272"/>
      <c r="N25" s="273"/>
      <c r="O25" s="274"/>
      <c r="P25" s="23" t="s">
        <v>72</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50">
        <f>IF($BC$3="４週",SUM(U25:AV25),IF($BC$3="暦月",SUM(U25:AY25),""))</f>
        <v>159.99999999999997</v>
      </c>
      <c r="BA25" s="251"/>
      <c r="BB25" s="252">
        <f>IF($BC$3="４週",AZ25/4,IF($BC$3="暦月",(AZ25/($BC$8/7)),""))</f>
        <v>39.999999999999993</v>
      </c>
      <c r="BC25" s="251"/>
      <c r="BD25" s="244"/>
      <c r="BE25" s="245"/>
      <c r="BF25" s="245"/>
      <c r="BG25" s="245"/>
      <c r="BH25" s="246"/>
    </row>
    <row r="26" spans="2:60" ht="20.25" customHeight="1" x14ac:dyDescent="0.4">
      <c r="B26" s="127"/>
      <c r="C26" s="377"/>
      <c r="D26" s="378"/>
      <c r="E26" s="379"/>
      <c r="F26" s="170"/>
      <c r="G26" s="128" t="str">
        <f>C24</f>
        <v>計画作成担当者</v>
      </c>
      <c r="H26" s="336"/>
      <c r="I26" s="262"/>
      <c r="J26" s="263"/>
      <c r="K26" s="263"/>
      <c r="L26" s="264"/>
      <c r="M26" s="275"/>
      <c r="N26" s="276"/>
      <c r="O26" s="277"/>
      <c r="P26" s="25" t="s">
        <v>73</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53">
        <f>IF($BC$3="４週",SUM(U26:AV26),IF($BC$3="暦月",SUM(U26:AY26),""))</f>
        <v>0</v>
      </c>
      <c r="BA26" s="254"/>
      <c r="BB26" s="255">
        <f>IF($BC$3="４週",AZ26/4,IF($BC$3="暦月",(AZ26/($BC$8/7)),""))</f>
        <v>0</v>
      </c>
      <c r="BC26" s="254"/>
      <c r="BD26" s="247"/>
      <c r="BE26" s="248"/>
      <c r="BF26" s="248"/>
      <c r="BG26" s="248"/>
      <c r="BH26" s="249"/>
    </row>
    <row r="27" spans="2:60" ht="20.25" customHeight="1" x14ac:dyDescent="0.4">
      <c r="B27" s="129"/>
      <c r="C27" s="380" t="s">
        <v>85</v>
      </c>
      <c r="D27" s="381"/>
      <c r="E27" s="382"/>
      <c r="F27" s="124"/>
      <c r="G27" s="126"/>
      <c r="H27" s="334" t="s">
        <v>105</v>
      </c>
      <c r="I27" s="256" t="s">
        <v>79</v>
      </c>
      <c r="J27" s="257"/>
      <c r="K27" s="257"/>
      <c r="L27" s="258"/>
      <c r="M27" s="269" t="s">
        <v>122</v>
      </c>
      <c r="N27" s="270"/>
      <c r="O27" s="271"/>
      <c r="P27" s="21" t="s">
        <v>18</v>
      </c>
      <c r="Q27" s="27"/>
      <c r="R27" s="27"/>
      <c r="S27" s="15"/>
      <c r="T27" s="55"/>
      <c r="U27" s="215" t="s">
        <v>46</v>
      </c>
      <c r="V27" s="216" t="s">
        <v>47</v>
      </c>
      <c r="W27" s="216"/>
      <c r="X27" s="216" t="s">
        <v>38</v>
      </c>
      <c r="Y27" s="216" t="s">
        <v>184</v>
      </c>
      <c r="Z27" s="216"/>
      <c r="AA27" s="217" t="s">
        <v>38</v>
      </c>
      <c r="AB27" s="215" t="s">
        <v>185</v>
      </c>
      <c r="AC27" s="216" t="s">
        <v>47</v>
      </c>
      <c r="AD27" s="216" t="s">
        <v>40</v>
      </c>
      <c r="AE27" s="216"/>
      <c r="AF27" s="216" t="s">
        <v>179</v>
      </c>
      <c r="AG27" s="216" t="s">
        <v>184</v>
      </c>
      <c r="AH27" s="217"/>
      <c r="AI27" s="215" t="s">
        <v>40</v>
      </c>
      <c r="AJ27" s="216" t="s">
        <v>46</v>
      </c>
      <c r="AK27" s="216" t="s">
        <v>186</v>
      </c>
      <c r="AL27" s="216"/>
      <c r="AM27" s="216"/>
      <c r="AN27" s="216" t="s">
        <v>46</v>
      </c>
      <c r="AO27" s="217" t="s">
        <v>47</v>
      </c>
      <c r="AP27" s="215"/>
      <c r="AQ27" s="216" t="s">
        <v>179</v>
      </c>
      <c r="AR27" s="216" t="s">
        <v>40</v>
      </c>
      <c r="AS27" s="216" t="s">
        <v>185</v>
      </c>
      <c r="AT27" s="216" t="s">
        <v>47</v>
      </c>
      <c r="AU27" s="216"/>
      <c r="AV27" s="217" t="s">
        <v>208</v>
      </c>
      <c r="AW27" s="215"/>
      <c r="AX27" s="216"/>
      <c r="AY27" s="216"/>
      <c r="AZ27" s="278"/>
      <c r="BA27" s="279"/>
      <c r="BB27" s="280"/>
      <c r="BC27" s="279"/>
      <c r="BD27" s="241"/>
      <c r="BE27" s="242"/>
      <c r="BF27" s="242"/>
      <c r="BG27" s="242"/>
      <c r="BH27" s="243"/>
    </row>
    <row r="28" spans="2:60" ht="20.25" customHeight="1" x14ac:dyDescent="0.4">
      <c r="B28" s="125">
        <f>B25+1</f>
        <v>3</v>
      </c>
      <c r="C28" s="374"/>
      <c r="D28" s="375"/>
      <c r="E28" s="376"/>
      <c r="F28" s="124" t="str">
        <f>C27</f>
        <v>介護従業者</v>
      </c>
      <c r="G28" s="126"/>
      <c r="H28" s="335"/>
      <c r="I28" s="259"/>
      <c r="J28" s="260"/>
      <c r="K28" s="260"/>
      <c r="L28" s="261"/>
      <c r="M28" s="272"/>
      <c r="N28" s="273"/>
      <c r="O28" s="274"/>
      <c r="P28" s="23" t="s">
        <v>72</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50">
        <f>IF($BC$3="４週",SUM(U28:AV28),IF($BC$3="暦月",SUM(U28:AY28),""))</f>
        <v>110</v>
      </c>
      <c r="BA28" s="251"/>
      <c r="BB28" s="252">
        <f>IF($BC$3="４週",AZ28/4,IF($BC$3="暦月",(AZ28/($BC$8/7)),""))</f>
        <v>27.5</v>
      </c>
      <c r="BC28" s="251"/>
      <c r="BD28" s="244"/>
      <c r="BE28" s="245"/>
      <c r="BF28" s="245"/>
      <c r="BG28" s="245"/>
      <c r="BH28" s="246"/>
    </row>
    <row r="29" spans="2:60" ht="20.25" customHeight="1" x14ac:dyDescent="0.4">
      <c r="B29" s="127"/>
      <c r="C29" s="377"/>
      <c r="D29" s="378"/>
      <c r="E29" s="379"/>
      <c r="F29" s="170"/>
      <c r="G29" s="128" t="str">
        <f>C27</f>
        <v>介護従業者</v>
      </c>
      <c r="H29" s="336"/>
      <c r="I29" s="262"/>
      <c r="J29" s="263"/>
      <c r="K29" s="263"/>
      <c r="L29" s="264"/>
      <c r="M29" s="275"/>
      <c r="N29" s="276"/>
      <c r="O29" s="277"/>
      <c r="P29" s="25" t="s">
        <v>73</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53">
        <f>IF($BC$3="４週",SUM(U29:AV29),IF($BC$3="暦月",SUM(U29:AY29),""))</f>
        <v>50</v>
      </c>
      <c r="BA29" s="254"/>
      <c r="BB29" s="255">
        <f>IF($BC$3="４週",AZ29/4,IF($BC$3="暦月",(AZ29/($BC$8/7)),""))</f>
        <v>12.5</v>
      </c>
      <c r="BC29" s="254"/>
      <c r="BD29" s="247"/>
      <c r="BE29" s="248"/>
      <c r="BF29" s="248"/>
      <c r="BG29" s="248"/>
      <c r="BH29" s="249"/>
    </row>
    <row r="30" spans="2:60" ht="20.25" customHeight="1" x14ac:dyDescent="0.4">
      <c r="B30" s="129"/>
      <c r="C30" s="380" t="s">
        <v>85</v>
      </c>
      <c r="D30" s="381"/>
      <c r="E30" s="382"/>
      <c r="F30" s="124"/>
      <c r="G30" s="126"/>
      <c r="H30" s="334" t="s">
        <v>105</v>
      </c>
      <c r="I30" s="256" t="s">
        <v>19</v>
      </c>
      <c r="J30" s="257"/>
      <c r="K30" s="257"/>
      <c r="L30" s="258"/>
      <c r="M30" s="269" t="s">
        <v>123</v>
      </c>
      <c r="N30" s="270"/>
      <c r="O30" s="271"/>
      <c r="P30" s="21" t="s">
        <v>18</v>
      </c>
      <c r="Q30" s="27"/>
      <c r="R30" s="27"/>
      <c r="S30" s="15"/>
      <c r="T30" s="55"/>
      <c r="U30" s="215"/>
      <c r="V30" s="216" t="s">
        <v>160</v>
      </c>
      <c r="W30" s="216" t="s">
        <v>161</v>
      </c>
      <c r="X30" s="216" t="s">
        <v>208</v>
      </c>
      <c r="Y30" s="216"/>
      <c r="Z30" s="216" t="s">
        <v>160</v>
      </c>
      <c r="AA30" s="217" t="s">
        <v>161</v>
      </c>
      <c r="AB30" s="215"/>
      <c r="AC30" s="216" t="s">
        <v>151</v>
      </c>
      <c r="AD30" s="216" t="s">
        <v>160</v>
      </c>
      <c r="AE30" s="216" t="s">
        <v>161</v>
      </c>
      <c r="AF30" s="216"/>
      <c r="AG30" s="216" t="s">
        <v>152</v>
      </c>
      <c r="AH30" s="217" t="s">
        <v>151</v>
      </c>
      <c r="AI30" s="215"/>
      <c r="AJ30" s="216" t="s">
        <v>151</v>
      </c>
      <c r="AK30" s="216" t="s">
        <v>153</v>
      </c>
      <c r="AL30" s="216" t="s">
        <v>160</v>
      </c>
      <c r="AM30" s="216" t="s">
        <v>161</v>
      </c>
      <c r="AN30" s="216"/>
      <c r="AO30" s="217" t="s">
        <v>151</v>
      </c>
      <c r="AP30" s="215" t="s">
        <v>152</v>
      </c>
      <c r="AQ30" s="216" t="s">
        <v>153</v>
      </c>
      <c r="AR30" s="216" t="s">
        <v>160</v>
      </c>
      <c r="AS30" s="216" t="s">
        <v>161</v>
      </c>
      <c r="AT30" s="216"/>
      <c r="AU30" s="216"/>
      <c r="AV30" s="217" t="s">
        <v>151</v>
      </c>
      <c r="AW30" s="215"/>
      <c r="AX30" s="216"/>
      <c r="AY30" s="216"/>
      <c r="AZ30" s="278"/>
      <c r="BA30" s="279"/>
      <c r="BB30" s="280"/>
      <c r="BC30" s="279"/>
      <c r="BD30" s="241"/>
      <c r="BE30" s="242"/>
      <c r="BF30" s="242"/>
      <c r="BG30" s="242"/>
      <c r="BH30" s="243"/>
    </row>
    <row r="31" spans="2:60" ht="20.25" customHeight="1" x14ac:dyDescent="0.4">
      <c r="B31" s="125">
        <f>B28+1</f>
        <v>4</v>
      </c>
      <c r="C31" s="374"/>
      <c r="D31" s="375"/>
      <c r="E31" s="376"/>
      <c r="F31" s="124" t="str">
        <f>C30</f>
        <v>介護従業者</v>
      </c>
      <c r="G31" s="126"/>
      <c r="H31" s="335"/>
      <c r="I31" s="259"/>
      <c r="J31" s="260"/>
      <c r="K31" s="260"/>
      <c r="L31" s="261"/>
      <c r="M31" s="272"/>
      <c r="N31" s="273"/>
      <c r="O31" s="274"/>
      <c r="P31" s="23" t="s">
        <v>72</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50">
        <f>IF($BC$3="４週",SUM(U31:AV31),IF($BC$3="暦月",SUM(U31:AY31),""))</f>
        <v>110</v>
      </c>
      <c r="BA31" s="251"/>
      <c r="BB31" s="252">
        <f>IF($BC$3="４週",AZ31/4,IF($BC$3="暦月",(AZ31/($BC$8/7)),""))</f>
        <v>27.5</v>
      </c>
      <c r="BC31" s="251"/>
      <c r="BD31" s="244"/>
      <c r="BE31" s="245"/>
      <c r="BF31" s="245"/>
      <c r="BG31" s="245"/>
      <c r="BH31" s="246"/>
    </row>
    <row r="32" spans="2:60" ht="20.25" customHeight="1" x14ac:dyDescent="0.4">
      <c r="B32" s="127"/>
      <c r="C32" s="377"/>
      <c r="D32" s="378"/>
      <c r="E32" s="379"/>
      <c r="F32" s="170"/>
      <c r="G32" s="128" t="str">
        <f>C30</f>
        <v>介護従業者</v>
      </c>
      <c r="H32" s="336"/>
      <c r="I32" s="262"/>
      <c r="J32" s="263"/>
      <c r="K32" s="263"/>
      <c r="L32" s="264"/>
      <c r="M32" s="275"/>
      <c r="N32" s="276"/>
      <c r="O32" s="277"/>
      <c r="P32" s="25" t="s">
        <v>73</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53">
        <f>IF($BC$3="４週",SUM(U32:AV32),IF($BC$3="暦月",SUM(U32:AY32),""))</f>
        <v>50</v>
      </c>
      <c r="BA32" s="254"/>
      <c r="BB32" s="255">
        <f>IF($BC$3="４週",AZ32/4,IF($BC$3="暦月",(AZ32/($BC$8/7)),""))</f>
        <v>12.5</v>
      </c>
      <c r="BC32" s="254"/>
      <c r="BD32" s="247"/>
      <c r="BE32" s="248"/>
      <c r="BF32" s="248"/>
      <c r="BG32" s="248"/>
      <c r="BH32" s="249"/>
    </row>
    <row r="33" spans="2:60" ht="20.25" customHeight="1" x14ac:dyDescent="0.4">
      <c r="B33" s="129"/>
      <c r="C33" s="380" t="s">
        <v>85</v>
      </c>
      <c r="D33" s="381"/>
      <c r="E33" s="382"/>
      <c r="F33" s="124"/>
      <c r="G33" s="126"/>
      <c r="H33" s="334" t="s">
        <v>105</v>
      </c>
      <c r="I33" s="256" t="s">
        <v>19</v>
      </c>
      <c r="J33" s="257"/>
      <c r="K33" s="257"/>
      <c r="L33" s="258"/>
      <c r="M33" s="269" t="s">
        <v>124</v>
      </c>
      <c r="N33" s="270"/>
      <c r="O33" s="271"/>
      <c r="P33" s="21" t="s">
        <v>18</v>
      </c>
      <c r="Q33" s="27"/>
      <c r="R33" s="27"/>
      <c r="S33" s="15"/>
      <c r="T33" s="55"/>
      <c r="U33" s="215" t="s">
        <v>209</v>
      </c>
      <c r="V33" s="216" t="s">
        <v>151</v>
      </c>
      <c r="W33" s="216"/>
      <c r="X33" s="216" t="s">
        <v>151</v>
      </c>
      <c r="Y33" s="216" t="s">
        <v>209</v>
      </c>
      <c r="Z33" s="216" t="s">
        <v>209</v>
      </c>
      <c r="AA33" s="217"/>
      <c r="AB33" s="215" t="s">
        <v>209</v>
      </c>
      <c r="AC33" s="216" t="s">
        <v>209</v>
      </c>
      <c r="AD33" s="216" t="s">
        <v>209</v>
      </c>
      <c r="AE33" s="216" t="s">
        <v>209</v>
      </c>
      <c r="AF33" s="216" t="s">
        <v>209</v>
      </c>
      <c r="AG33" s="216"/>
      <c r="AH33" s="217"/>
      <c r="AI33" s="215" t="s">
        <v>209</v>
      </c>
      <c r="AJ33" s="216"/>
      <c r="AK33" s="216" t="s">
        <v>151</v>
      </c>
      <c r="AL33" s="216"/>
      <c r="AM33" s="216" t="s">
        <v>209</v>
      </c>
      <c r="AN33" s="216" t="s">
        <v>209</v>
      </c>
      <c r="AO33" s="217" t="s">
        <v>209</v>
      </c>
      <c r="AP33" s="215" t="s">
        <v>209</v>
      </c>
      <c r="AQ33" s="216"/>
      <c r="AR33" s="216"/>
      <c r="AS33" s="216" t="s">
        <v>209</v>
      </c>
      <c r="AT33" s="216" t="s">
        <v>209</v>
      </c>
      <c r="AU33" s="216" t="s">
        <v>209</v>
      </c>
      <c r="AV33" s="217" t="s">
        <v>209</v>
      </c>
      <c r="AW33" s="215"/>
      <c r="AX33" s="216"/>
      <c r="AY33" s="216"/>
      <c r="AZ33" s="278"/>
      <c r="BA33" s="279"/>
      <c r="BB33" s="280"/>
      <c r="BC33" s="279"/>
      <c r="BD33" s="241"/>
      <c r="BE33" s="242"/>
      <c r="BF33" s="242"/>
      <c r="BG33" s="242"/>
      <c r="BH33" s="243"/>
    </row>
    <row r="34" spans="2:60" ht="20.25" customHeight="1" x14ac:dyDescent="0.4">
      <c r="B34" s="125">
        <f>B31+1</f>
        <v>5</v>
      </c>
      <c r="C34" s="374"/>
      <c r="D34" s="375"/>
      <c r="E34" s="376"/>
      <c r="F34" s="124" t="str">
        <f>C33</f>
        <v>介護従業者</v>
      </c>
      <c r="G34" s="126"/>
      <c r="H34" s="335"/>
      <c r="I34" s="259"/>
      <c r="J34" s="260"/>
      <c r="K34" s="260"/>
      <c r="L34" s="261"/>
      <c r="M34" s="272"/>
      <c r="N34" s="273"/>
      <c r="O34" s="274"/>
      <c r="P34" s="23" t="s">
        <v>72</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50">
        <f>IF($BC$3="４週",SUM(U34:AV34),IF($BC$3="暦月",SUM(U34:AY34),""))</f>
        <v>160</v>
      </c>
      <c r="BA34" s="251"/>
      <c r="BB34" s="252">
        <f>IF($BC$3="４週",AZ34/4,IF($BC$3="暦月",(AZ34/($BC$8/7)),""))</f>
        <v>40</v>
      </c>
      <c r="BC34" s="251"/>
      <c r="BD34" s="244"/>
      <c r="BE34" s="245"/>
      <c r="BF34" s="245"/>
      <c r="BG34" s="245"/>
      <c r="BH34" s="246"/>
    </row>
    <row r="35" spans="2:60" ht="20.25" customHeight="1" x14ac:dyDescent="0.4">
      <c r="B35" s="127"/>
      <c r="C35" s="377"/>
      <c r="D35" s="378"/>
      <c r="E35" s="379"/>
      <c r="F35" s="170"/>
      <c r="G35" s="128" t="str">
        <f>C33</f>
        <v>介護従業者</v>
      </c>
      <c r="H35" s="336"/>
      <c r="I35" s="262"/>
      <c r="J35" s="263"/>
      <c r="K35" s="263"/>
      <c r="L35" s="264"/>
      <c r="M35" s="275"/>
      <c r="N35" s="276"/>
      <c r="O35" s="277"/>
      <c r="P35" s="25" t="s">
        <v>73</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53">
        <f>IF($BC$3="４週",SUM(U35:AV35),IF($BC$3="暦月",SUM(U35:AY35),""))</f>
        <v>0</v>
      </c>
      <c r="BA35" s="254"/>
      <c r="BB35" s="255">
        <f>IF($BC$3="４週",AZ35/4,IF($BC$3="暦月",(AZ35/($BC$8/7)),""))</f>
        <v>0</v>
      </c>
      <c r="BC35" s="254"/>
      <c r="BD35" s="247"/>
      <c r="BE35" s="248"/>
      <c r="BF35" s="248"/>
      <c r="BG35" s="248"/>
      <c r="BH35" s="249"/>
    </row>
    <row r="36" spans="2:60" ht="20.25" customHeight="1" x14ac:dyDescent="0.4">
      <c r="B36" s="129"/>
      <c r="C36" s="380" t="s">
        <v>85</v>
      </c>
      <c r="D36" s="381"/>
      <c r="E36" s="382"/>
      <c r="F36" s="124"/>
      <c r="G36" s="126"/>
      <c r="H36" s="334" t="s">
        <v>105</v>
      </c>
      <c r="I36" s="256" t="s">
        <v>106</v>
      </c>
      <c r="J36" s="257"/>
      <c r="K36" s="257"/>
      <c r="L36" s="258"/>
      <c r="M36" s="269" t="s">
        <v>125</v>
      </c>
      <c r="N36" s="270"/>
      <c r="O36" s="271"/>
      <c r="P36" s="21" t="s">
        <v>18</v>
      </c>
      <c r="Q36" s="28"/>
      <c r="R36" s="28"/>
      <c r="S36" s="16"/>
      <c r="T36" s="58"/>
      <c r="U36" s="215" t="s">
        <v>208</v>
      </c>
      <c r="V36" s="216"/>
      <c r="W36" s="216" t="s">
        <v>151</v>
      </c>
      <c r="X36" s="216"/>
      <c r="Y36" s="216" t="s">
        <v>160</v>
      </c>
      <c r="Z36" s="216" t="s">
        <v>161</v>
      </c>
      <c r="AA36" s="217" t="s">
        <v>209</v>
      </c>
      <c r="AB36" s="215"/>
      <c r="AC36" s="216" t="s">
        <v>160</v>
      </c>
      <c r="AD36" s="216" t="s">
        <v>161</v>
      </c>
      <c r="AE36" s="216" t="s">
        <v>209</v>
      </c>
      <c r="AF36" s="216"/>
      <c r="AG36" s="216" t="s">
        <v>160</v>
      </c>
      <c r="AH36" s="217" t="s">
        <v>161</v>
      </c>
      <c r="AI36" s="215"/>
      <c r="AJ36" s="216" t="s">
        <v>153</v>
      </c>
      <c r="AK36" s="216" t="s">
        <v>153</v>
      </c>
      <c r="AL36" s="216" t="s">
        <v>209</v>
      </c>
      <c r="AM36" s="216" t="s">
        <v>153</v>
      </c>
      <c r="AN36" s="216"/>
      <c r="AO36" s="217" t="s">
        <v>160</v>
      </c>
      <c r="AP36" s="215" t="s">
        <v>161</v>
      </c>
      <c r="AQ36" s="216" t="s">
        <v>209</v>
      </c>
      <c r="AR36" s="216" t="s">
        <v>153</v>
      </c>
      <c r="AS36" s="216"/>
      <c r="AT36" s="216" t="s">
        <v>153</v>
      </c>
      <c r="AU36" s="216" t="s">
        <v>209</v>
      </c>
      <c r="AV36" s="217"/>
      <c r="AW36" s="215"/>
      <c r="AX36" s="216"/>
      <c r="AY36" s="216"/>
      <c r="AZ36" s="278"/>
      <c r="BA36" s="279"/>
      <c r="BB36" s="280"/>
      <c r="BC36" s="279"/>
      <c r="BD36" s="241"/>
      <c r="BE36" s="242"/>
      <c r="BF36" s="242"/>
      <c r="BG36" s="242"/>
      <c r="BH36" s="243"/>
    </row>
    <row r="37" spans="2:60" ht="20.25" customHeight="1" x14ac:dyDescent="0.4">
      <c r="B37" s="125">
        <f>B34+1</f>
        <v>6</v>
      </c>
      <c r="C37" s="374"/>
      <c r="D37" s="375"/>
      <c r="E37" s="376"/>
      <c r="F37" s="124" t="str">
        <f>C36</f>
        <v>介護従業者</v>
      </c>
      <c r="G37" s="126"/>
      <c r="H37" s="335"/>
      <c r="I37" s="259"/>
      <c r="J37" s="260"/>
      <c r="K37" s="260"/>
      <c r="L37" s="261"/>
      <c r="M37" s="272"/>
      <c r="N37" s="273"/>
      <c r="O37" s="274"/>
      <c r="P37" s="23" t="s">
        <v>72</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50">
        <f>IF($BC$3="４週",SUM(U37:AV37),IF($BC$3="暦月",SUM(U37:AY37),""))</f>
        <v>120</v>
      </c>
      <c r="BA37" s="251"/>
      <c r="BB37" s="252">
        <f>IF($BC$3="４週",AZ37/4,IF($BC$3="暦月",(AZ37/($BC$8/7)),""))</f>
        <v>30</v>
      </c>
      <c r="BC37" s="251"/>
      <c r="BD37" s="244"/>
      <c r="BE37" s="245"/>
      <c r="BF37" s="245"/>
      <c r="BG37" s="245"/>
      <c r="BH37" s="246"/>
    </row>
    <row r="38" spans="2:60" ht="20.25" customHeight="1" x14ac:dyDescent="0.4">
      <c r="B38" s="127"/>
      <c r="C38" s="377"/>
      <c r="D38" s="378"/>
      <c r="E38" s="379"/>
      <c r="F38" s="170"/>
      <c r="G38" s="128" t="str">
        <f>C36</f>
        <v>介護従業者</v>
      </c>
      <c r="H38" s="336"/>
      <c r="I38" s="262"/>
      <c r="J38" s="263"/>
      <c r="K38" s="263"/>
      <c r="L38" s="264"/>
      <c r="M38" s="275"/>
      <c r="N38" s="276"/>
      <c r="O38" s="277"/>
      <c r="P38" s="25" t="s">
        <v>73</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53">
        <f>IF($BC$3="４週",SUM(U38:AV38),IF($BC$3="暦月",SUM(U38:AY38),""))</f>
        <v>40</v>
      </c>
      <c r="BA38" s="254"/>
      <c r="BB38" s="255">
        <f>IF($BC$3="４週",AZ38/4,IF($BC$3="暦月",(AZ38/($BC$8/7)),""))</f>
        <v>10</v>
      </c>
      <c r="BC38" s="254"/>
      <c r="BD38" s="247"/>
      <c r="BE38" s="248"/>
      <c r="BF38" s="248"/>
      <c r="BG38" s="248"/>
      <c r="BH38" s="249"/>
    </row>
    <row r="39" spans="2:60" ht="20.25" customHeight="1" x14ac:dyDescent="0.4">
      <c r="B39" s="129"/>
      <c r="C39" s="380" t="s">
        <v>85</v>
      </c>
      <c r="D39" s="381"/>
      <c r="E39" s="382"/>
      <c r="F39" s="124"/>
      <c r="G39" s="126"/>
      <c r="H39" s="334" t="s">
        <v>105</v>
      </c>
      <c r="I39" s="256" t="s">
        <v>106</v>
      </c>
      <c r="J39" s="257"/>
      <c r="K39" s="257"/>
      <c r="L39" s="258"/>
      <c r="M39" s="269" t="s">
        <v>126</v>
      </c>
      <c r="N39" s="270"/>
      <c r="O39" s="271"/>
      <c r="P39" s="21" t="s">
        <v>18</v>
      </c>
      <c r="Q39" s="27"/>
      <c r="R39" s="27"/>
      <c r="S39" s="15"/>
      <c r="T39" s="55"/>
      <c r="U39" s="215"/>
      <c r="V39" s="216" t="s">
        <v>151</v>
      </c>
      <c r="W39" s="216" t="s">
        <v>160</v>
      </c>
      <c r="X39" s="216" t="s">
        <v>161</v>
      </c>
      <c r="Y39" s="216" t="s">
        <v>208</v>
      </c>
      <c r="Z39" s="216"/>
      <c r="AA39" s="217" t="s">
        <v>151</v>
      </c>
      <c r="AB39" s="215" t="s">
        <v>209</v>
      </c>
      <c r="AC39" s="216" t="s">
        <v>209</v>
      </c>
      <c r="AD39" s="216"/>
      <c r="AE39" s="216"/>
      <c r="AF39" s="216" t="s">
        <v>160</v>
      </c>
      <c r="AG39" s="216" t="s">
        <v>161</v>
      </c>
      <c r="AH39" s="217" t="s">
        <v>209</v>
      </c>
      <c r="AI39" s="215" t="s">
        <v>208</v>
      </c>
      <c r="AJ39" s="216"/>
      <c r="AK39" s="216" t="s">
        <v>160</v>
      </c>
      <c r="AL39" s="216" t="s">
        <v>161</v>
      </c>
      <c r="AM39" s="216"/>
      <c r="AN39" s="216" t="s">
        <v>151</v>
      </c>
      <c r="AO39" s="217" t="s">
        <v>151</v>
      </c>
      <c r="AP39" s="215" t="s">
        <v>153</v>
      </c>
      <c r="AQ39" s="216"/>
      <c r="AR39" s="216" t="s">
        <v>151</v>
      </c>
      <c r="AS39" s="216" t="s">
        <v>152</v>
      </c>
      <c r="AT39" s="216" t="s">
        <v>160</v>
      </c>
      <c r="AU39" s="216" t="s">
        <v>161</v>
      </c>
      <c r="AV39" s="217"/>
      <c r="AW39" s="215"/>
      <c r="AX39" s="216"/>
      <c r="AY39" s="216"/>
      <c r="AZ39" s="278"/>
      <c r="BA39" s="279"/>
      <c r="BB39" s="280"/>
      <c r="BC39" s="279"/>
      <c r="BD39" s="241"/>
      <c r="BE39" s="242"/>
      <c r="BF39" s="242"/>
      <c r="BG39" s="242"/>
      <c r="BH39" s="243"/>
    </row>
    <row r="40" spans="2:60" ht="20.25" customHeight="1" x14ac:dyDescent="0.4">
      <c r="B40" s="125">
        <f>B37+1</f>
        <v>7</v>
      </c>
      <c r="C40" s="374"/>
      <c r="D40" s="375"/>
      <c r="E40" s="376"/>
      <c r="F40" s="124" t="str">
        <f>C39</f>
        <v>介護従業者</v>
      </c>
      <c r="G40" s="126"/>
      <c r="H40" s="335"/>
      <c r="I40" s="259"/>
      <c r="J40" s="260"/>
      <c r="K40" s="260"/>
      <c r="L40" s="261"/>
      <c r="M40" s="272"/>
      <c r="N40" s="273"/>
      <c r="O40" s="274"/>
      <c r="P40" s="23" t="s">
        <v>72</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50">
        <f>IF($BC$3="４週",SUM(U40:AV40),IF($BC$3="暦月",SUM(U40:AY40),""))</f>
        <v>119.99999999999999</v>
      </c>
      <c r="BA40" s="251"/>
      <c r="BB40" s="252">
        <f>IF($BC$3="４週",AZ40/4,IF($BC$3="暦月",(AZ40/($BC$8/7)),""))</f>
        <v>29.999999999999996</v>
      </c>
      <c r="BC40" s="251"/>
      <c r="BD40" s="244"/>
      <c r="BE40" s="245"/>
      <c r="BF40" s="245"/>
      <c r="BG40" s="245"/>
      <c r="BH40" s="246"/>
    </row>
    <row r="41" spans="2:60" ht="20.25" customHeight="1" x14ac:dyDescent="0.4">
      <c r="B41" s="127"/>
      <c r="C41" s="377"/>
      <c r="D41" s="378"/>
      <c r="E41" s="379"/>
      <c r="F41" s="170"/>
      <c r="G41" s="128" t="str">
        <f>C39</f>
        <v>介護従業者</v>
      </c>
      <c r="H41" s="336"/>
      <c r="I41" s="262"/>
      <c r="J41" s="263"/>
      <c r="K41" s="263"/>
      <c r="L41" s="264"/>
      <c r="M41" s="275"/>
      <c r="N41" s="276"/>
      <c r="O41" s="277"/>
      <c r="P41" s="25" t="s">
        <v>73</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53">
        <f>IF($BC$3="４週",SUM(U41:AV41),IF($BC$3="暦月",SUM(U41:AY41),""))</f>
        <v>40</v>
      </c>
      <c r="BA41" s="254"/>
      <c r="BB41" s="255">
        <f>IF($BC$3="４週",AZ41/4,IF($BC$3="暦月",(AZ41/($BC$8/7)),""))</f>
        <v>10</v>
      </c>
      <c r="BC41" s="254"/>
      <c r="BD41" s="247"/>
      <c r="BE41" s="248"/>
      <c r="BF41" s="248"/>
      <c r="BG41" s="248"/>
      <c r="BH41" s="249"/>
    </row>
    <row r="42" spans="2:60" ht="20.25" customHeight="1" x14ac:dyDescent="0.4">
      <c r="B42" s="129"/>
      <c r="C42" s="380" t="s">
        <v>85</v>
      </c>
      <c r="D42" s="381"/>
      <c r="E42" s="382"/>
      <c r="F42" s="124"/>
      <c r="G42" s="126"/>
      <c r="H42" s="334" t="s">
        <v>105</v>
      </c>
      <c r="I42" s="256" t="s">
        <v>80</v>
      </c>
      <c r="J42" s="257"/>
      <c r="K42" s="257"/>
      <c r="L42" s="258"/>
      <c r="M42" s="269" t="s">
        <v>127</v>
      </c>
      <c r="N42" s="270"/>
      <c r="O42" s="271"/>
      <c r="P42" s="21" t="s">
        <v>18</v>
      </c>
      <c r="Q42" s="27"/>
      <c r="R42" s="27"/>
      <c r="S42" s="15"/>
      <c r="T42" s="55"/>
      <c r="U42" s="215" t="s">
        <v>151</v>
      </c>
      <c r="V42" s="216"/>
      <c r="W42" s="216" t="s">
        <v>152</v>
      </c>
      <c r="X42" s="216" t="s">
        <v>160</v>
      </c>
      <c r="Y42" s="216" t="s">
        <v>161</v>
      </c>
      <c r="Z42" s="216" t="s">
        <v>208</v>
      </c>
      <c r="AA42" s="217"/>
      <c r="AB42" s="215" t="s">
        <v>151</v>
      </c>
      <c r="AC42" s="216"/>
      <c r="AD42" s="216" t="s">
        <v>153</v>
      </c>
      <c r="AE42" s="216" t="s">
        <v>160</v>
      </c>
      <c r="AF42" s="216" t="s">
        <v>161</v>
      </c>
      <c r="AG42" s="216"/>
      <c r="AH42" s="217" t="s">
        <v>151</v>
      </c>
      <c r="AI42" s="215" t="s">
        <v>160</v>
      </c>
      <c r="AJ42" s="216" t="s">
        <v>161</v>
      </c>
      <c r="AK42" s="216"/>
      <c r="AL42" s="216" t="s">
        <v>151</v>
      </c>
      <c r="AM42" s="216" t="s">
        <v>151</v>
      </c>
      <c r="AN42" s="216" t="s">
        <v>209</v>
      </c>
      <c r="AO42" s="217"/>
      <c r="AP42" s="215" t="s">
        <v>160</v>
      </c>
      <c r="AQ42" s="216" t="s">
        <v>161</v>
      </c>
      <c r="AR42" s="216"/>
      <c r="AS42" s="216" t="s">
        <v>151</v>
      </c>
      <c r="AT42" s="216"/>
      <c r="AU42" s="216" t="s">
        <v>160</v>
      </c>
      <c r="AV42" s="217" t="s">
        <v>161</v>
      </c>
      <c r="AW42" s="215"/>
      <c r="AX42" s="216"/>
      <c r="AY42" s="216"/>
      <c r="AZ42" s="278"/>
      <c r="BA42" s="279"/>
      <c r="BB42" s="280"/>
      <c r="BC42" s="279"/>
      <c r="BD42" s="241"/>
      <c r="BE42" s="242"/>
      <c r="BF42" s="242"/>
      <c r="BG42" s="242"/>
      <c r="BH42" s="243"/>
    </row>
    <row r="43" spans="2:60" ht="20.25" customHeight="1" x14ac:dyDescent="0.4">
      <c r="B43" s="125">
        <f>B40+1</f>
        <v>8</v>
      </c>
      <c r="C43" s="374"/>
      <c r="D43" s="375"/>
      <c r="E43" s="376"/>
      <c r="F43" s="124" t="str">
        <f>C42</f>
        <v>介護従業者</v>
      </c>
      <c r="G43" s="126"/>
      <c r="H43" s="335"/>
      <c r="I43" s="259"/>
      <c r="J43" s="260"/>
      <c r="K43" s="260"/>
      <c r="L43" s="261"/>
      <c r="M43" s="272"/>
      <c r="N43" s="273"/>
      <c r="O43" s="274"/>
      <c r="P43" s="23" t="s">
        <v>72</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50">
        <f>IF($BC$3="４週",SUM(U43:AV43),IF($BC$3="暦月",SUM(U43:AY43),""))</f>
        <v>110</v>
      </c>
      <c r="BA43" s="251"/>
      <c r="BB43" s="252">
        <f>IF($BC$3="４週",AZ43/4,IF($BC$3="暦月",(AZ43/($BC$8/7)),""))</f>
        <v>27.5</v>
      </c>
      <c r="BC43" s="251"/>
      <c r="BD43" s="244"/>
      <c r="BE43" s="245"/>
      <c r="BF43" s="245"/>
      <c r="BG43" s="245"/>
      <c r="BH43" s="246"/>
    </row>
    <row r="44" spans="2:60" ht="20.25" customHeight="1" x14ac:dyDescent="0.4">
      <c r="B44" s="127"/>
      <c r="C44" s="377"/>
      <c r="D44" s="378"/>
      <c r="E44" s="379"/>
      <c r="F44" s="170"/>
      <c r="G44" s="128" t="str">
        <f>C42</f>
        <v>介護従業者</v>
      </c>
      <c r="H44" s="336"/>
      <c r="I44" s="262"/>
      <c r="J44" s="263"/>
      <c r="K44" s="263"/>
      <c r="L44" s="264"/>
      <c r="M44" s="275"/>
      <c r="N44" s="276"/>
      <c r="O44" s="277"/>
      <c r="P44" s="25" t="s">
        <v>73</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53">
        <f>IF($BC$3="４週",SUM(U44:AV44),IF($BC$3="暦月",SUM(U44:AY44),""))</f>
        <v>50</v>
      </c>
      <c r="BA44" s="254"/>
      <c r="BB44" s="255">
        <f>IF($BC$3="４週",AZ44/4,IF($BC$3="暦月",(AZ44/($BC$8/7)),""))</f>
        <v>12.5</v>
      </c>
      <c r="BC44" s="254"/>
      <c r="BD44" s="247"/>
      <c r="BE44" s="248"/>
      <c r="BF44" s="248"/>
      <c r="BG44" s="248"/>
      <c r="BH44" s="249"/>
    </row>
    <row r="45" spans="2:60" ht="20.25" customHeight="1" x14ac:dyDescent="0.4">
      <c r="B45" s="129"/>
      <c r="C45" s="380" t="s">
        <v>85</v>
      </c>
      <c r="D45" s="381"/>
      <c r="E45" s="382"/>
      <c r="F45" s="124"/>
      <c r="G45" s="126"/>
      <c r="H45" s="334" t="s">
        <v>105</v>
      </c>
      <c r="I45" s="256" t="s">
        <v>79</v>
      </c>
      <c r="J45" s="257"/>
      <c r="K45" s="257"/>
      <c r="L45" s="258"/>
      <c r="M45" s="269" t="s">
        <v>128</v>
      </c>
      <c r="N45" s="270"/>
      <c r="O45" s="271"/>
      <c r="P45" s="21" t="s">
        <v>18</v>
      </c>
      <c r="Q45" s="27"/>
      <c r="R45" s="27"/>
      <c r="S45" s="15"/>
      <c r="T45" s="55"/>
      <c r="U45" s="215" t="s">
        <v>161</v>
      </c>
      <c r="V45" s="216" t="s">
        <v>211</v>
      </c>
      <c r="W45" s="216" t="s">
        <v>153</v>
      </c>
      <c r="X45" s="216"/>
      <c r="Y45" s="216"/>
      <c r="Z45" s="216" t="s">
        <v>209</v>
      </c>
      <c r="AA45" s="217" t="s">
        <v>160</v>
      </c>
      <c r="AB45" s="215" t="s">
        <v>161</v>
      </c>
      <c r="AC45" s="216"/>
      <c r="AD45" s="216"/>
      <c r="AE45" s="216" t="s">
        <v>151</v>
      </c>
      <c r="AF45" s="216" t="s">
        <v>153</v>
      </c>
      <c r="AG45" s="216" t="s">
        <v>153</v>
      </c>
      <c r="AH45" s="217" t="s">
        <v>160</v>
      </c>
      <c r="AI45" s="215" t="s">
        <v>161</v>
      </c>
      <c r="AJ45" s="216" t="s">
        <v>153</v>
      </c>
      <c r="AK45" s="216"/>
      <c r="AL45" s="216" t="s">
        <v>152</v>
      </c>
      <c r="AM45" s="216" t="s">
        <v>160</v>
      </c>
      <c r="AN45" s="216" t="s">
        <v>161</v>
      </c>
      <c r="AO45" s="217"/>
      <c r="AP45" s="215"/>
      <c r="AQ45" s="216" t="s">
        <v>160</v>
      </c>
      <c r="AR45" s="216" t="s">
        <v>161</v>
      </c>
      <c r="AS45" s="216"/>
      <c r="AT45" s="216" t="s">
        <v>151</v>
      </c>
      <c r="AU45" s="216" t="s">
        <v>152</v>
      </c>
      <c r="AV45" s="217" t="s">
        <v>160</v>
      </c>
      <c r="AW45" s="215"/>
      <c r="AX45" s="216"/>
      <c r="AY45" s="216"/>
      <c r="AZ45" s="278"/>
      <c r="BA45" s="279"/>
      <c r="BB45" s="280"/>
      <c r="BC45" s="279"/>
      <c r="BD45" s="241"/>
      <c r="BE45" s="242"/>
      <c r="BF45" s="242"/>
      <c r="BG45" s="242"/>
      <c r="BH45" s="243"/>
    </row>
    <row r="46" spans="2:60" ht="20.25" customHeight="1" x14ac:dyDescent="0.4">
      <c r="B46" s="125">
        <f>B43+1</f>
        <v>9</v>
      </c>
      <c r="C46" s="374"/>
      <c r="D46" s="375"/>
      <c r="E46" s="376"/>
      <c r="F46" s="124" t="str">
        <f>C45</f>
        <v>介護従業者</v>
      </c>
      <c r="G46" s="126"/>
      <c r="H46" s="335"/>
      <c r="I46" s="259"/>
      <c r="J46" s="260"/>
      <c r="K46" s="260"/>
      <c r="L46" s="261"/>
      <c r="M46" s="272"/>
      <c r="N46" s="273"/>
      <c r="O46" s="274"/>
      <c r="P46" s="23" t="s">
        <v>72</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50">
        <f>IF($BC$3="４週",SUM(U46:AV46),IF($BC$3="暦月",SUM(U46:AY46),""))</f>
        <v>110</v>
      </c>
      <c r="BA46" s="251"/>
      <c r="BB46" s="252">
        <f>IF($BC$3="４週",AZ46/4,IF($BC$3="暦月",(AZ46/($BC$8/7)),""))</f>
        <v>27.5</v>
      </c>
      <c r="BC46" s="251"/>
      <c r="BD46" s="244"/>
      <c r="BE46" s="245"/>
      <c r="BF46" s="245"/>
      <c r="BG46" s="245"/>
      <c r="BH46" s="246"/>
    </row>
    <row r="47" spans="2:60" ht="20.25" customHeight="1" x14ac:dyDescent="0.4">
      <c r="B47" s="127"/>
      <c r="C47" s="377"/>
      <c r="D47" s="378"/>
      <c r="E47" s="379"/>
      <c r="F47" s="170"/>
      <c r="G47" s="128" t="str">
        <f>C45</f>
        <v>介護従業者</v>
      </c>
      <c r="H47" s="336"/>
      <c r="I47" s="262"/>
      <c r="J47" s="263"/>
      <c r="K47" s="263"/>
      <c r="L47" s="264"/>
      <c r="M47" s="275"/>
      <c r="N47" s="276"/>
      <c r="O47" s="277"/>
      <c r="P47" s="25" t="s">
        <v>73</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53">
        <f>IF($BC$3="４週",SUM(U47:AV47),IF($BC$3="暦月",SUM(U47:AY47),""))</f>
        <v>50</v>
      </c>
      <c r="BA47" s="254"/>
      <c r="BB47" s="255">
        <f>IF($BC$3="４週",AZ47/4,IF($BC$3="暦月",(AZ47/($BC$8/7)),""))</f>
        <v>12.5</v>
      </c>
      <c r="BC47" s="254"/>
      <c r="BD47" s="247"/>
      <c r="BE47" s="248"/>
      <c r="BF47" s="248"/>
      <c r="BG47" s="248"/>
      <c r="BH47" s="249"/>
    </row>
    <row r="48" spans="2:60" ht="20.25" customHeight="1" x14ac:dyDescent="0.4">
      <c r="B48" s="129"/>
      <c r="C48" s="380" t="s">
        <v>85</v>
      </c>
      <c r="D48" s="381"/>
      <c r="E48" s="382"/>
      <c r="F48" s="124"/>
      <c r="G48" s="126"/>
      <c r="H48" s="334" t="s">
        <v>120</v>
      </c>
      <c r="I48" s="256" t="s">
        <v>19</v>
      </c>
      <c r="J48" s="257"/>
      <c r="K48" s="257"/>
      <c r="L48" s="258"/>
      <c r="M48" s="269" t="s">
        <v>129</v>
      </c>
      <c r="N48" s="270"/>
      <c r="O48" s="271"/>
      <c r="P48" s="21" t="s">
        <v>18</v>
      </c>
      <c r="Q48" s="28"/>
      <c r="R48" s="28"/>
      <c r="S48" s="16"/>
      <c r="T48" s="58"/>
      <c r="U48" s="215"/>
      <c r="V48" s="216"/>
      <c r="W48" s="216"/>
      <c r="X48" s="216" t="s">
        <v>208</v>
      </c>
      <c r="Y48" s="216" t="s">
        <v>212</v>
      </c>
      <c r="Z48" s="216"/>
      <c r="AA48" s="217"/>
      <c r="AB48" s="215"/>
      <c r="AC48" s="216"/>
      <c r="AD48" s="216"/>
      <c r="AE48" s="216" t="s">
        <v>151</v>
      </c>
      <c r="AF48" s="216" t="s">
        <v>212</v>
      </c>
      <c r="AG48" s="216"/>
      <c r="AH48" s="217"/>
      <c r="AI48" s="215"/>
      <c r="AJ48" s="216"/>
      <c r="AK48" s="216"/>
      <c r="AL48" s="216" t="s">
        <v>151</v>
      </c>
      <c r="AM48" s="216" t="s">
        <v>212</v>
      </c>
      <c r="AN48" s="216"/>
      <c r="AO48" s="217"/>
      <c r="AP48" s="215"/>
      <c r="AQ48" s="216"/>
      <c r="AR48" s="216"/>
      <c r="AS48" s="216" t="s">
        <v>208</v>
      </c>
      <c r="AT48" s="216" t="s">
        <v>212</v>
      </c>
      <c r="AU48" s="216"/>
      <c r="AV48" s="217"/>
      <c r="AW48" s="215"/>
      <c r="AX48" s="216"/>
      <c r="AY48" s="216"/>
      <c r="AZ48" s="278"/>
      <c r="BA48" s="279"/>
      <c r="BB48" s="280"/>
      <c r="BC48" s="279"/>
      <c r="BD48" s="241"/>
      <c r="BE48" s="242"/>
      <c r="BF48" s="242"/>
      <c r="BG48" s="242"/>
      <c r="BH48" s="243"/>
    </row>
    <row r="49" spans="2:60" ht="20.25" customHeight="1" x14ac:dyDescent="0.4">
      <c r="B49" s="125">
        <f>B46+1</f>
        <v>10</v>
      </c>
      <c r="C49" s="374"/>
      <c r="D49" s="375"/>
      <c r="E49" s="376"/>
      <c r="F49" s="124" t="str">
        <f>C48</f>
        <v>介護従業者</v>
      </c>
      <c r="G49" s="126"/>
      <c r="H49" s="335"/>
      <c r="I49" s="259"/>
      <c r="J49" s="260"/>
      <c r="K49" s="260"/>
      <c r="L49" s="261"/>
      <c r="M49" s="272"/>
      <c r="N49" s="273"/>
      <c r="O49" s="274"/>
      <c r="P49" s="23" t="s">
        <v>72</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50">
        <f>IF($BC$3="４週",SUM(U49:AV49),IF($BC$3="暦月",SUM(U49:AY49),""))</f>
        <v>55.999999999999993</v>
      </c>
      <c r="BA49" s="251"/>
      <c r="BB49" s="252">
        <f>IF($BC$3="４週",AZ49/4,IF($BC$3="暦月",(AZ49/($BC$8/7)),""))</f>
        <v>13.999999999999998</v>
      </c>
      <c r="BC49" s="251"/>
      <c r="BD49" s="244"/>
      <c r="BE49" s="245"/>
      <c r="BF49" s="245"/>
      <c r="BG49" s="245"/>
      <c r="BH49" s="246"/>
    </row>
    <row r="50" spans="2:60" ht="20.25" customHeight="1" x14ac:dyDescent="0.4">
      <c r="B50" s="127"/>
      <c r="C50" s="377"/>
      <c r="D50" s="378"/>
      <c r="E50" s="379"/>
      <c r="F50" s="170"/>
      <c r="G50" s="128" t="str">
        <f>C48</f>
        <v>介護従業者</v>
      </c>
      <c r="H50" s="336"/>
      <c r="I50" s="262"/>
      <c r="J50" s="263"/>
      <c r="K50" s="263"/>
      <c r="L50" s="264"/>
      <c r="M50" s="275"/>
      <c r="N50" s="276"/>
      <c r="O50" s="277"/>
      <c r="P50" s="41" t="s">
        <v>73</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53">
        <f>IF($BC$3="４週",SUM(U50:AV50),IF($BC$3="暦月",SUM(U50:AY50),""))</f>
        <v>0</v>
      </c>
      <c r="BA50" s="254"/>
      <c r="BB50" s="255">
        <f>IF($BC$3="４週",AZ50/4,IF($BC$3="暦月",(AZ50/($BC$8/7)),""))</f>
        <v>0</v>
      </c>
      <c r="BC50" s="254"/>
      <c r="BD50" s="247"/>
      <c r="BE50" s="248"/>
      <c r="BF50" s="248"/>
      <c r="BG50" s="248"/>
      <c r="BH50" s="249"/>
    </row>
    <row r="51" spans="2:60" ht="20.25" customHeight="1" x14ac:dyDescent="0.4">
      <c r="B51" s="129"/>
      <c r="C51" s="380" t="s">
        <v>85</v>
      </c>
      <c r="D51" s="381"/>
      <c r="E51" s="382"/>
      <c r="F51" s="124"/>
      <c r="G51" s="126"/>
      <c r="H51" s="334" t="s">
        <v>120</v>
      </c>
      <c r="I51" s="256" t="s">
        <v>19</v>
      </c>
      <c r="J51" s="257"/>
      <c r="K51" s="257"/>
      <c r="L51" s="258"/>
      <c r="M51" s="269" t="s">
        <v>130</v>
      </c>
      <c r="N51" s="270"/>
      <c r="O51" s="271"/>
      <c r="P51" s="21" t="s">
        <v>18</v>
      </c>
      <c r="Q51" s="28"/>
      <c r="R51" s="28"/>
      <c r="S51" s="16"/>
      <c r="T51" s="58"/>
      <c r="U51" s="215"/>
      <c r="V51" s="216"/>
      <c r="W51" s="216"/>
      <c r="X51" s="216" t="s">
        <v>212</v>
      </c>
      <c r="Y51" s="216"/>
      <c r="Z51" s="216"/>
      <c r="AA51" s="217" t="s">
        <v>157</v>
      </c>
      <c r="AB51" s="215"/>
      <c r="AC51" s="216"/>
      <c r="AD51" s="216"/>
      <c r="AE51" s="216" t="s">
        <v>157</v>
      </c>
      <c r="AF51" s="216"/>
      <c r="AG51" s="216"/>
      <c r="AH51" s="217" t="s">
        <v>157</v>
      </c>
      <c r="AI51" s="215"/>
      <c r="AJ51" s="216"/>
      <c r="AK51" s="216"/>
      <c r="AL51" s="216" t="s">
        <v>157</v>
      </c>
      <c r="AM51" s="216"/>
      <c r="AN51" s="216"/>
      <c r="AO51" s="217" t="s">
        <v>157</v>
      </c>
      <c r="AP51" s="215"/>
      <c r="AQ51" s="216"/>
      <c r="AR51" s="216"/>
      <c r="AS51" s="216" t="s">
        <v>157</v>
      </c>
      <c r="AT51" s="216"/>
      <c r="AU51" s="216"/>
      <c r="AV51" s="217" t="s">
        <v>157</v>
      </c>
      <c r="AW51" s="215"/>
      <c r="AX51" s="216"/>
      <c r="AY51" s="216"/>
      <c r="AZ51" s="278"/>
      <c r="BA51" s="279"/>
      <c r="BB51" s="280"/>
      <c r="BC51" s="279"/>
      <c r="BD51" s="241"/>
      <c r="BE51" s="242"/>
      <c r="BF51" s="242"/>
      <c r="BG51" s="242"/>
      <c r="BH51" s="243"/>
    </row>
    <row r="52" spans="2:60" ht="20.25" customHeight="1" x14ac:dyDescent="0.4">
      <c r="B52" s="125">
        <f>B49+1</f>
        <v>11</v>
      </c>
      <c r="C52" s="374"/>
      <c r="D52" s="375"/>
      <c r="E52" s="376"/>
      <c r="F52" s="124" t="str">
        <f>C51</f>
        <v>介護従業者</v>
      </c>
      <c r="G52" s="126"/>
      <c r="H52" s="335"/>
      <c r="I52" s="259"/>
      <c r="J52" s="260"/>
      <c r="K52" s="260"/>
      <c r="L52" s="261"/>
      <c r="M52" s="272"/>
      <c r="N52" s="273"/>
      <c r="O52" s="274"/>
      <c r="P52" s="23" t="s">
        <v>72</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50">
        <f>IF($BC$3="４週",SUM(U52:AV52),IF($BC$3="暦月",SUM(U52:AY52),""))</f>
        <v>47.999999999999993</v>
      </c>
      <c r="BA52" s="251"/>
      <c r="BB52" s="252">
        <f>IF($BC$3="４週",AZ52/4,IF($BC$3="暦月",(AZ52/($BC$8/7)),""))</f>
        <v>11.999999999999998</v>
      </c>
      <c r="BC52" s="251"/>
      <c r="BD52" s="244"/>
      <c r="BE52" s="245"/>
      <c r="BF52" s="245"/>
      <c r="BG52" s="245"/>
      <c r="BH52" s="246"/>
    </row>
    <row r="53" spans="2:60" ht="20.25" customHeight="1" x14ac:dyDescent="0.4">
      <c r="B53" s="127"/>
      <c r="C53" s="377"/>
      <c r="D53" s="378"/>
      <c r="E53" s="379"/>
      <c r="F53" s="170"/>
      <c r="G53" s="128" t="str">
        <f>C51</f>
        <v>介護従業者</v>
      </c>
      <c r="H53" s="336"/>
      <c r="I53" s="262"/>
      <c r="J53" s="263"/>
      <c r="K53" s="263"/>
      <c r="L53" s="264"/>
      <c r="M53" s="275"/>
      <c r="N53" s="276"/>
      <c r="O53" s="277"/>
      <c r="P53" s="41" t="s">
        <v>73</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53">
        <f>IF($BC$3="４週",SUM(U53:AV53),IF($BC$3="暦月",SUM(U53:AY53),""))</f>
        <v>0</v>
      </c>
      <c r="BA53" s="254"/>
      <c r="BB53" s="255">
        <f>IF($BC$3="４週",AZ53/4,IF($BC$3="暦月",(AZ53/($BC$8/7)),""))</f>
        <v>0</v>
      </c>
      <c r="BC53" s="254"/>
      <c r="BD53" s="247"/>
      <c r="BE53" s="248"/>
      <c r="BF53" s="248"/>
      <c r="BG53" s="248"/>
      <c r="BH53" s="249"/>
    </row>
    <row r="54" spans="2:60" ht="20.25" customHeight="1" x14ac:dyDescent="0.4">
      <c r="B54" s="129"/>
      <c r="C54" s="380" t="s">
        <v>85</v>
      </c>
      <c r="D54" s="381"/>
      <c r="E54" s="382"/>
      <c r="F54" s="124"/>
      <c r="G54" s="126"/>
      <c r="H54" s="334" t="s">
        <v>120</v>
      </c>
      <c r="I54" s="256" t="s">
        <v>106</v>
      </c>
      <c r="J54" s="257"/>
      <c r="K54" s="257"/>
      <c r="L54" s="258"/>
      <c r="M54" s="269" t="s">
        <v>131</v>
      </c>
      <c r="N54" s="270"/>
      <c r="O54" s="271"/>
      <c r="P54" s="21" t="s">
        <v>18</v>
      </c>
      <c r="Q54" s="28"/>
      <c r="R54" s="28"/>
      <c r="S54" s="16"/>
      <c r="T54" s="58"/>
      <c r="U54" s="215"/>
      <c r="V54" s="216" t="s">
        <v>151</v>
      </c>
      <c r="W54" s="216"/>
      <c r="X54" s="216"/>
      <c r="Y54" s="216" t="s">
        <v>208</v>
      </c>
      <c r="Z54" s="216"/>
      <c r="AA54" s="217"/>
      <c r="AB54" s="215"/>
      <c r="AC54" s="216" t="s">
        <v>151</v>
      </c>
      <c r="AD54" s="216"/>
      <c r="AE54" s="216"/>
      <c r="AF54" s="216" t="s">
        <v>208</v>
      </c>
      <c r="AG54" s="216"/>
      <c r="AH54" s="217"/>
      <c r="AI54" s="215"/>
      <c r="AJ54" s="216" t="s">
        <v>151</v>
      </c>
      <c r="AK54" s="216"/>
      <c r="AL54" s="216"/>
      <c r="AM54" s="216" t="s">
        <v>151</v>
      </c>
      <c r="AN54" s="216"/>
      <c r="AO54" s="217"/>
      <c r="AP54" s="215"/>
      <c r="AQ54" s="216" t="s">
        <v>208</v>
      </c>
      <c r="AR54" s="216"/>
      <c r="AS54" s="216"/>
      <c r="AT54" s="216" t="s">
        <v>208</v>
      </c>
      <c r="AU54" s="216"/>
      <c r="AV54" s="217"/>
      <c r="AW54" s="215"/>
      <c r="AX54" s="216"/>
      <c r="AY54" s="216"/>
      <c r="AZ54" s="278"/>
      <c r="BA54" s="279"/>
      <c r="BB54" s="280"/>
      <c r="BC54" s="279"/>
      <c r="BD54" s="241"/>
      <c r="BE54" s="242"/>
      <c r="BF54" s="242"/>
      <c r="BG54" s="242"/>
      <c r="BH54" s="243"/>
    </row>
    <row r="55" spans="2:60" ht="20.25" customHeight="1" x14ac:dyDescent="0.4">
      <c r="B55" s="125">
        <f>B52+1</f>
        <v>12</v>
      </c>
      <c r="C55" s="374"/>
      <c r="D55" s="375"/>
      <c r="E55" s="376"/>
      <c r="F55" s="124" t="str">
        <f>C54</f>
        <v>介護従業者</v>
      </c>
      <c r="G55" s="126"/>
      <c r="H55" s="335"/>
      <c r="I55" s="259"/>
      <c r="J55" s="260"/>
      <c r="K55" s="260"/>
      <c r="L55" s="261"/>
      <c r="M55" s="272"/>
      <c r="N55" s="273"/>
      <c r="O55" s="274"/>
      <c r="P55" s="23" t="s">
        <v>72</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50">
        <f>IF($BC$3="４週",SUM(U55:AV55),IF($BC$3="暦月",SUM(U55:AY55),""))</f>
        <v>63.999999999999993</v>
      </c>
      <c r="BA55" s="251"/>
      <c r="BB55" s="252">
        <f>IF($BC$3="４週",AZ55/4,IF($BC$3="暦月",(AZ55/($BC$8/7)),""))</f>
        <v>15.999999999999998</v>
      </c>
      <c r="BC55" s="251"/>
      <c r="BD55" s="244"/>
      <c r="BE55" s="245"/>
      <c r="BF55" s="245"/>
      <c r="BG55" s="245"/>
      <c r="BH55" s="246"/>
    </row>
    <row r="56" spans="2:60" ht="20.25" customHeight="1" x14ac:dyDescent="0.4">
      <c r="B56" s="127"/>
      <c r="C56" s="377"/>
      <c r="D56" s="378"/>
      <c r="E56" s="379"/>
      <c r="F56" s="170"/>
      <c r="G56" s="128" t="str">
        <f>C54</f>
        <v>介護従業者</v>
      </c>
      <c r="H56" s="336"/>
      <c r="I56" s="262"/>
      <c r="J56" s="263"/>
      <c r="K56" s="263"/>
      <c r="L56" s="264"/>
      <c r="M56" s="275"/>
      <c r="N56" s="276"/>
      <c r="O56" s="277"/>
      <c r="P56" s="41" t="s">
        <v>73</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53">
        <f>IF($BC$3="４週",SUM(U56:AV56),IF($BC$3="暦月",SUM(U56:AY56),""))</f>
        <v>0</v>
      </c>
      <c r="BA56" s="254"/>
      <c r="BB56" s="255">
        <f>IF($BC$3="４週",AZ56/4,IF($BC$3="暦月",(AZ56/($BC$8/7)),""))</f>
        <v>0</v>
      </c>
      <c r="BC56" s="254"/>
      <c r="BD56" s="247"/>
      <c r="BE56" s="248"/>
      <c r="BF56" s="248"/>
      <c r="BG56" s="248"/>
      <c r="BH56" s="249"/>
    </row>
    <row r="57" spans="2:60" ht="20.25" customHeight="1" x14ac:dyDescent="0.4">
      <c r="B57" s="129"/>
      <c r="C57" s="380" t="s">
        <v>85</v>
      </c>
      <c r="D57" s="381"/>
      <c r="E57" s="382"/>
      <c r="F57" s="124"/>
      <c r="G57" s="126"/>
      <c r="H57" s="334" t="s">
        <v>120</v>
      </c>
      <c r="I57" s="256" t="s">
        <v>106</v>
      </c>
      <c r="J57" s="257"/>
      <c r="K57" s="257"/>
      <c r="L57" s="258"/>
      <c r="M57" s="269" t="s">
        <v>132</v>
      </c>
      <c r="N57" s="270"/>
      <c r="O57" s="271"/>
      <c r="P57" s="21" t="s">
        <v>18</v>
      </c>
      <c r="Q57" s="28"/>
      <c r="R57" s="28"/>
      <c r="S57" s="16"/>
      <c r="T57" s="58"/>
      <c r="U57" s="215" t="s">
        <v>213</v>
      </c>
      <c r="V57" s="216"/>
      <c r="W57" s="216"/>
      <c r="X57" s="216"/>
      <c r="Y57" s="216"/>
      <c r="Z57" s="216" t="s">
        <v>156</v>
      </c>
      <c r="AA57" s="217"/>
      <c r="AB57" s="215" t="s">
        <v>213</v>
      </c>
      <c r="AC57" s="216"/>
      <c r="AD57" s="216"/>
      <c r="AE57" s="216"/>
      <c r="AF57" s="216"/>
      <c r="AG57" s="216" t="s">
        <v>156</v>
      </c>
      <c r="AH57" s="217"/>
      <c r="AI57" s="215" t="s">
        <v>213</v>
      </c>
      <c r="AJ57" s="216"/>
      <c r="AK57" s="216"/>
      <c r="AL57" s="216"/>
      <c r="AM57" s="216"/>
      <c r="AN57" s="216" t="s">
        <v>156</v>
      </c>
      <c r="AO57" s="217"/>
      <c r="AP57" s="215" t="s">
        <v>213</v>
      </c>
      <c r="AQ57" s="216"/>
      <c r="AR57" s="216"/>
      <c r="AS57" s="216"/>
      <c r="AT57" s="216"/>
      <c r="AU57" s="216" t="s">
        <v>156</v>
      </c>
      <c r="AV57" s="217"/>
      <c r="AW57" s="215"/>
      <c r="AX57" s="216"/>
      <c r="AY57" s="216"/>
      <c r="AZ57" s="278"/>
      <c r="BA57" s="279"/>
      <c r="BB57" s="280"/>
      <c r="BC57" s="279"/>
      <c r="BD57" s="241"/>
      <c r="BE57" s="242"/>
      <c r="BF57" s="242"/>
      <c r="BG57" s="242"/>
      <c r="BH57" s="243"/>
    </row>
    <row r="58" spans="2:60" ht="20.25" customHeight="1" x14ac:dyDescent="0.4">
      <c r="B58" s="125">
        <f>B55+1</f>
        <v>13</v>
      </c>
      <c r="C58" s="374"/>
      <c r="D58" s="375"/>
      <c r="E58" s="376"/>
      <c r="F58" s="124" t="str">
        <f>C57</f>
        <v>介護従業者</v>
      </c>
      <c r="G58" s="126"/>
      <c r="H58" s="335"/>
      <c r="I58" s="259"/>
      <c r="J58" s="260"/>
      <c r="K58" s="260"/>
      <c r="L58" s="261"/>
      <c r="M58" s="272"/>
      <c r="N58" s="273"/>
      <c r="O58" s="274"/>
      <c r="P58" s="23" t="s">
        <v>72</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50">
        <f>IF($BC$3="４週",SUM(U58:AV58),IF($BC$3="暦月",SUM(U58:AY58),""))</f>
        <v>48</v>
      </c>
      <c r="BA58" s="251"/>
      <c r="BB58" s="252">
        <f>IF($BC$3="４週",AZ58/4,IF($BC$3="暦月",(AZ58/($BC$8/7)),""))</f>
        <v>12</v>
      </c>
      <c r="BC58" s="251"/>
      <c r="BD58" s="244"/>
      <c r="BE58" s="245"/>
      <c r="BF58" s="245"/>
      <c r="BG58" s="245"/>
      <c r="BH58" s="246"/>
    </row>
    <row r="59" spans="2:60" ht="20.25" customHeight="1" x14ac:dyDescent="0.4">
      <c r="B59" s="127"/>
      <c r="C59" s="377"/>
      <c r="D59" s="378"/>
      <c r="E59" s="379"/>
      <c r="F59" s="170"/>
      <c r="G59" s="128" t="str">
        <f>C57</f>
        <v>介護従業者</v>
      </c>
      <c r="H59" s="336"/>
      <c r="I59" s="262"/>
      <c r="J59" s="263"/>
      <c r="K59" s="263"/>
      <c r="L59" s="264"/>
      <c r="M59" s="275"/>
      <c r="N59" s="276"/>
      <c r="O59" s="277"/>
      <c r="P59" s="41" t="s">
        <v>73</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53">
        <f>IF($BC$3="４週",SUM(U59:AV59),IF($BC$3="暦月",SUM(U59:AY59),""))</f>
        <v>0</v>
      </c>
      <c r="BA59" s="254"/>
      <c r="BB59" s="255">
        <f>IF($BC$3="４週",AZ59/4,IF($BC$3="暦月",(AZ59/($BC$8/7)),""))</f>
        <v>0</v>
      </c>
      <c r="BC59" s="254"/>
      <c r="BD59" s="247"/>
      <c r="BE59" s="248"/>
      <c r="BF59" s="248"/>
      <c r="BG59" s="248"/>
      <c r="BH59" s="249"/>
    </row>
    <row r="60" spans="2:60" ht="20.25" customHeight="1" x14ac:dyDescent="0.4">
      <c r="B60" s="129"/>
      <c r="C60" s="380" t="s">
        <v>85</v>
      </c>
      <c r="D60" s="381"/>
      <c r="E60" s="382"/>
      <c r="F60" s="124"/>
      <c r="G60" s="126"/>
      <c r="H60" s="334" t="s">
        <v>120</v>
      </c>
      <c r="I60" s="256" t="s">
        <v>106</v>
      </c>
      <c r="J60" s="257"/>
      <c r="K60" s="257"/>
      <c r="L60" s="258"/>
      <c r="M60" s="269" t="s">
        <v>133</v>
      </c>
      <c r="N60" s="270"/>
      <c r="O60" s="271"/>
      <c r="P60" s="21" t="s">
        <v>18</v>
      </c>
      <c r="Q60" s="28"/>
      <c r="R60" s="28"/>
      <c r="S60" s="16"/>
      <c r="T60" s="58"/>
      <c r="U60" s="215" t="s">
        <v>159</v>
      </c>
      <c r="V60" s="216" t="s">
        <v>159</v>
      </c>
      <c r="W60" s="216" t="s">
        <v>214</v>
      </c>
      <c r="X60" s="216"/>
      <c r="Y60" s="216"/>
      <c r="Z60" s="216"/>
      <c r="AA60" s="217" t="s">
        <v>159</v>
      </c>
      <c r="AB60" s="215" t="s">
        <v>214</v>
      </c>
      <c r="AC60" s="216" t="s">
        <v>159</v>
      </c>
      <c r="AD60" s="216" t="s">
        <v>159</v>
      </c>
      <c r="AE60" s="216"/>
      <c r="AF60" s="216"/>
      <c r="AG60" s="216"/>
      <c r="AH60" s="217" t="s">
        <v>214</v>
      </c>
      <c r="AI60" s="215" t="s">
        <v>159</v>
      </c>
      <c r="AJ60" s="216" t="s">
        <v>159</v>
      </c>
      <c r="AK60" s="216" t="s">
        <v>159</v>
      </c>
      <c r="AL60" s="216"/>
      <c r="AM60" s="216"/>
      <c r="AN60" s="216"/>
      <c r="AO60" s="217" t="s">
        <v>159</v>
      </c>
      <c r="AP60" s="215" t="s">
        <v>214</v>
      </c>
      <c r="AQ60" s="216" t="s">
        <v>159</v>
      </c>
      <c r="AR60" s="216" t="s">
        <v>159</v>
      </c>
      <c r="AS60" s="216"/>
      <c r="AT60" s="216"/>
      <c r="AU60" s="216"/>
      <c r="AV60" s="217" t="s">
        <v>159</v>
      </c>
      <c r="AW60" s="215"/>
      <c r="AX60" s="216"/>
      <c r="AY60" s="216"/>
      <c r="AZ60" s="278"/>
      <c r="BA60" s="279"/>
      <c r="BB60" s="280"/>
      <c r="BC60" s="279"/>
      <c r="BD60" s="241"/>
      <c r="BE60" s="242"/>
      <c r="BF60" s="242"/>
      <c r="BG60" s="242"/>
      <c r="BH60" s="243"/>
    </row>
    <row r="61" spans="2:60" ht="20.25" customHeight="1" x14ac:dyDescent="0.4">
      <c r="B61" s="125">
        <f>B58+1</f>
        <v>14</v>
      </c>
      <c r="C61" s="374"/>
      <c r="D61" s="375"/>
      <c r="E61" s="376"/>
      <c r="F61" s="124" t="str">
        <f>C60</f>
        <v>介護従業者</v>
      </c>
      <c r="G61" s="126"/>
      <c r="H61" s="335"/>
      <c r="I61" s="259"/>
      <c r="J61" s="260"/>
      <c r="K61" s="260"/>
      <c r="L61" s="261"/>
      <c r="M61" s="272"/>
      <c r="N61" s="273"/>
      <c r="O61" s="274"/>
      <c r="P61" s="23" t="s">
        <v>72</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50">
        <f>IF($BC$3="４週",SUM(U61:AV61),IF($BC$3="暦月",SUM(U61:AY61),""))</f>
        <v>64.000000000000014</v>
      </c>
      <c r="BA61" s="251"/>
      <c r="BB61" s="252">
        <f>IF($BC$3="４週",AZ61/4,IF($BC$3="暦月",(AZ61/($BC$8/7)),""))</f>
        <v>16.000000000000004</v>
      </c>
      <c r="BC61" s="251"/>
      <c r="BD61" s="244"/>
      <c r="BE61" s="245"/>
      <c r="BF61" s="245"/>
      <c r="BG61" s="245"/>
      <c r="BH61" s="246"/>
    </row>
    <row r="62" spans="2:60" ht="20.25" customHeight="1" x14ac:dyDescent="0.4">
      <c r="B62" s="127"/>
      <c r="C62" s="377"/>
      <c r="D62" s="378"/>
      <c r="E62" s="379"/>
      <c r="F62" s="170"/>
      <c r="G62" s="128" t="str">
        <f>C60</f>
        <v>介護従業者</v>
      </c>
      <c r="H62" s="336"/>
      <c r="I62" s="262"/>
      <c r="J62" s="263"/>
      <c r="K62" s="263"/>
      <c r="L62" s="264"/>
      <c r="M62" s="275"/>
      <c r="N62" s="276"/>
      <c r="O62" s="277"/>
      <c r="P62" s="41" t="s">
        <v>73</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53">
        <f>IF($BC$3="４週",SUM(U62:AV62),IF($BC$3="暦月",SUM(U62:AY62),""))</f>
        <v>0</v>
      </c>
      <c r="BA62" s="254"/>
      <c r="BB62" s="255">
        <f>IF($BC$3="４週",AZ62/4,IF($BC$3="暦月",(AZ62/($BC$8/7)),""))</f>
        <v>0</v>
      </c>
      <c r="BC62" s="254"/>
      <c r="BD62" s="247"/>
      <c r="BE62" s="248"/>
      <c r="BF62" s="248"/>
      <c r="BG62" s="248"/>
      <c r="BH62" s="249"/>
    </row>
    <row r="63" spans="2:60" ht="20.25" customHeight="1" x14ac:dyDescent="0.4">
      <c r="B63" s="129"/>
      <c r="C63" s="380" t="s">
        <v>85</v>
      </c>
      <c r="D63" s="381"/>
      <c r="E63" s="382"/>
      <c r="F63" s="124"/>
      <c r="G63" s="126"/>
      <c r="H63" s="334" t="s">
        <v>120</v>
      </c>
      <c r="I63" s="256" t="s">
        <v>106</v>
      </c>
      <c r="J63" s="257"/>
      <c r="K63" s="257"/>
      <c r="L63" s="258"/>
      <c r="M63" s="269" t="s">
        <v>134</v>
      </c>
      <c r="N63" s="270"/>
      <c r="O63" s="271"/>
      <c r="P63" s="21" t="s">
        <v>18</v>
      </c>
      <c r="Q63" s="28"/>
      <c r="R63" s="28"/>
      <c r="S63" s="16"/>
      <c r="T63" s="58"/>
      <c r="U63" s="215" t="s">
        <v>215</v>
      </c>
      <c r="V63" s="216" t="s">
        <v>215</v>
      </c>
      <c r="W63" s="216" t="s">
        <v>158</v>
      </c>
      <c r="X63" s="216"/>
      <c r="Y63" s="216"/>
      <c r="Z63" s="216"/>
      <c r="AA63" s="217"/>
      <c r="AB63" s="215" t="s">
        <v>215</v>
      </c>
      <c r="AC63" s="216" t="s">
        <v>215</v>
      </c>
      <c r="AD63" s="216" t="s">
        <v>158</v>
      </c>
      <c r="AE63" s="216"/>
      <c r="AF63" s="216"/>
      <c r="AG63" s="216"/>
      <c r="AH63" s="217"/>
      <c r="AI63" s="215" t="s">
        <v>215</v>
      </c>
      <c r="AJ63" s="216" t="s">
        <v>158</v>
      </c>
      <c r="AK63" s="216" t="s">
        <v>158</v>
      </c>
      <c r="AL63" s="216"/>
      <c r="AM63" s="216"/>
      <c r="AN63" s="216"/>
      <c r="AO63" s="217"/>
      <c r="AP63" s="215" t="s">
        <v>215</v>
      </c>
      <c r="AQ63" s="216" t="s">
        <v>215</v>
      </c>
      <c r="AR63" s="216" t="s">
        <v>158</v>
      </c>
      <c r="AS63" s="216"/>
      <c r="AT63" s="216"/>
      <c r="AU63" s="216"/>
      <c r="AV63" s="217"/>
      <c r="AW63" s="215"/>
      <c r="AX63" s="216"/>
      <c r="AY63" s="216"/>
      <c r="AZ63" s="278"/>
      <c r="BA63" s="279"/>
      <c r="BB63" s="280"/>
      <c r="BC63" s="279"/>
      <c r="BD63" s="241"/>
      <c r="BE63" s="242"/>
      <c r="BF63" s="242"/>
      <c r="BG63" s="242"/>
      <c r="BH63" s="243"/>
    </row>
    <row r="64" spans="2:60" ht="20.25" customHeight="1" x14ac:dyDescent="0.4">
      <c r="B64" s="125">
        <f>B61+1</f>
        <v>15</v>
      </c>
      <c r="C64" s="374"/>
      <c r="D64" s="375"/>
      <c r="E64" s="376"/>
      <c r="F64" s="124" t="str">
        <f>C63</f>
        <v>介護従業者</v>
      </c>
      <c r="G64" s="126"/>
      <c r="H64" s="335"/>
      <c r="I64" s="259"/>
      <c r="J64" s="260"/>
      <c r="K64" s="260"/>
      <c r="L64" s="261"/>
      <c r="M64" s="272"/>
      <c r="N64" s="273"/>
      <c r="O64" s="274"/>
      <c r="P64" s="23" t="s">
        <v>72</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50">
        <f>IF($BC$3="４週",SUM(U64:AV64),IF($BC$3="暦月",SUM(U64:AY64),""))</f>
        <v>29.999999999999996</v>
      </c>
      <c r="BA64" s="251"/>
      <c r="BB64" s="252">
        <f>IF($BC$3="４週",AZ64/4,IF($BC$3="暦月",(AZ64/($BC$8/7)),""))</f>
        <v>7.4999999999999991</v>
      </c>
      <c r="BC64" s="251"/>
      <c r="BD64" s="244"/>
      <c r="BE64" s="245"/>
      <c r="BF64" s="245"/>
      <c r="BG64" s="245"/>
      <c r="BH64" s="246"/>
    </row>
    <row r="65" spans="2:60" ht="20.25" customHeight="1" x14ac:dyDescent="0.4">
      <c r="B65" s="127"/>
      <c r="C65" s="377"/>
      <c r="D65" s="378"/>
      <c r="E65" s="379"/>
      <c r="F65" s="170"/>
      <c r="G65" s="128" t="str">
        <f>C63</f>
        <v>介護従業者</v>
      </c>
      <c r="H65" s="336"/>
      <c r="I65" s="262"/>
      <c r="J65" s="263"/>
      <c r="K65" s="263"/>
      <c r="L65" s="264"/>
      <c r="M65" s="275"/>
      <c r="N65" s="276"/>
      <c r="O65" s="277"/>
      <c r="P65" s="41" t="s">
        <v>73</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53">
        <f>IF($BC$3="４週",SUM(U65:AV65),IF($BC$3="暦月",SUM(U65:AY65),""))</f>
        <v>0</v>
      </c>
      <c r="BA65" s="254"/>
      <c r="BB65" s="255">
        <f>IF($BC$3="４週",AZ65/4,IF($BC$3="暦月",(AZ65/($BC$8/7)),""))</f>
        <v>0</v>
      </c>
      <c r="BC65" s="254"/>
      <c r="BD65" s="247"/>
      <c r="BE65" s="248"/>
      <c r="BF65" s="248"/>
      <c r="BG65" s="248"/>
      <c r="BH65" s="249"/>
    </row>
    <row r="66" spans="2:60" ht="20.25" customHeight="1" x14ac:dyDescent="0.4">
      <c r="B66" s="129"/>
      <c r="C66" s="380" t="s">
        <v>85</v>
      </c>
      <c r="D66" s="381"/>
      <c r="E66" s="382"/>
      <c r="F66" s="124"/>
      <c r="G66" s="126"/>
      <c r="H66" s="334" t="s">
        <v>120</v>
      </c>
      <c r="I66" s="256" t="s">
        <v>106</v>
      </c>
      <c r="J66" s="257"/>
      <c r="K66" s="257"/>
      <c r="L66" s="258"/>
      <c r="M66" s="269" t="s">
        <v>135</v>
      </c>
      <c r="N66" s="270"/>
      <c r="O66" s="271"/>
      <c r="P66" s="44" t="s">
        <v>18</v>
      </c>
      <c r="Q66" s="45"/>
      <c r="R66" s="45"/>
      <c r="S66" s="46"/>
      <c r="T66" s="60"/>
      <c r="U66" s="215"/>
      <c r="V66" s="216"/>
      <c r="W66" s="216" t="s">
        <v>164</v>
      </c>
      <c r="X66" s="216"/>
      <c r="Y66" s="216"/>
      <c r="Z66" s="216" t="s">
        <v>164</v>
      </c>
      <c r="AA66" s="217"/>
      <c r="AB66" s="215"/>
      <c r="AC66" s="216"/>
      <c r="AD66" s="216" t="s">
        <v>210</v>
      </c>
      <c r="AE66" s="216"/>
      <c r="AF66" s="216"/>
      <c r="AG66" s="216" t="s">
        <v>164</v>
      </c>
      <c r="AH66" s="217"/>
      <c r="AI66" s="215"/>
      <c r="AJ66" s="216"/>
      <c r="AK66" s="216" t="s">
        <v>210</v>
      </c>
      <c r="AL66" s="216"/>
      <c r="AM66" s="216"/>
      <c r="AN66" s="216" t="s">
        <v>164</v>
      </c>
      <c r="AO66" s="217"/>
      <c r="AP66" s="215"/>
      <c r="AQ66" s="216"/>
      <c r="AR66" s="216" t="s">
        <v>210</v>
      </c>
      <c r="AS66" s="216"/>
      <c r="AT66" s="216"/>
      <c r="AU66" s="216" t="s">
        <v>164</v>
      </c>
      <c r="AV66" s="217"/>
      <c r="AW66" s="215"/>
      <c r="AX66" s="216"/>
      <c r="AY66" s="216"/>
      <c r="AZ66" s="278"/>
      <c r="BA66" s="279"/>
      <c r="BB66" s="280"/>
      <c r="BC66" s="279"/>
      <c r="BD66" s="241"/>
      <c r="BE66" s="242"/>
      <c r="BF66" s="242"/>
      <c r="BG66" s="242"/>
      <c r="BH66" s="243"/>
    </row>
    <row r="67" spans="2:60" ht="20.25" customHeight="1" x14ac:dyDescent="0.4">
      <c r="B67" s="125">
        <f>B64+1</f>
        <v>16</v>
      </c>
      <c r="C67" s="374"/>
      <c r="D67" s="375"/>
      <c r="E67" s="376"/>
      <c r="F67" s="124" t="str">
        <f>C66</f>
        <v>介護従業者</v>
      </c>
      <c r="G67" s="126"/>
      <c r="H67" s="335"/>
      <c r="I67" s="259"/>
      <c r="J67" s="260"/>
      <c r="K67" s="260"/>
      <c r="L67" s="261"/>
      <c r="M67" s="272"/>
      <c r="N67" s="273"/>
      <c r="O67" s="274"/>
      <c r="P67" s="23" t="s">
        <v>72</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50">
        <f>IF($BC$3="４週",SUM(U67:AV67),IF($BC$3="暦月",SUM(U67:AY67),""))</f>
        <v>48</v>
      </c>
      <c r="BA67" s="251"/>
      <c r="BB67" s="252">
        <f>IF($BC$3="４週",AZ67/4,IF($BC$3="暦月",(AZ67/($BC$8/7)),""))</f>
        <v>12</v>
      </c>
      <c r="BC67" s="251"/>
      <c r="BD67" s="244"/>
      <c r="BE67" s="245"/>
      <c r="BF67" s="245"/>
      <c r="BG67" s="245"/>
      <c r="BH67" s="246"/>
    </row>
    <row r="68" spans="2:60" ht="20.25" customHeight="1" thickBot="1" x14ac:dyDescent="0.45">
      <c r="B68" s="125"/>
      <c r="C68" s="389"/>
      <c r="D68" s="390"/>
      <c r="E68" s="391"/>
      <c r="F68" s="172"/>
      <c r="G68" s="131" t="str">
        <f>C66</f>
        <v>介護従業者</v>
      </c>
      <c r="H68" s="392"/>
      <c r="I68" s="386"/>
      <c r="J68" s="387"/>
      <c r="K68" s="387"/>
      <c r="L68" s="388"/>
      <c r="M68" s="393"/>
      <c r="N68" s="394"/>
      <c r="O68" s="395"/>
      <c r="P68" s="61" t="s">
        <v>73</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53">
        <f>IF($BC$3="４週",SUM(U68:AV68),IF($BC$3="暦月",SUM(U68:AY68),""))</f>
        <v>0</v>
      </c>
      <c r="BA68" s="254"/>
      <c r="BB68" s="255">
        <f>IF($BC$3="４週",AZ68/4,IF($BC$3="暦月",(AZ68/($BC$8/7)),""))</f>
        <v>0</v>
      </c>
      <c r="BC68" s="254"/>
      <c r="BD68" s="244"/>
      <c r="BE68" s="245"/>
      <c r="BF68" s="245"/>
      <c r="BG68" s="245"/>
      <c r="BH68" s="246"/>
    </row>
    <row r="69" spans="2:60" ht="20.25" customHeight="1" x14ac:dyDescent="0.4">
      <c r="B69" s="363" t="s">
        <v>228</v>
      </c>
      <c r="C69" s="364"/>
      <c r="D69" s="364"/>
      <c r="E69" s="364"/>
      <c r="F69" s="364"/>
      <c r="G69" s="364"/>
      <c r="H69" s="364"/>
      <c r="I69" s="364"/>
      <c r="J69" s="364"/>
      <c r="K69" s="364"/>
      <c r="L69" s="364"/>
      <c r="M69" s="364"/>
      <c r="N69" s="364"/>
      <c r="O69" s="364"/>
      <c r="P69" s="364"/>
      <c r="Q69" s="364"/>
      <c r="R69" s="364"/>
      <c r="S69" s="364"/>
      <c r="T69" s="365"/>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345"/>
      <c r="BA69" s="346"/>
      <c r="BB69" s="351"/>
      <c r="BC69" s="352"/>
      <c r="BD69" s="352"/>
      <c r="BE69" s="352"/>
      <c r="BF69" s="352"/>
      <c r="BG69" s="352"/>
      <c r="BH69" s="353"/>
    </row>
    <row r="70" spans="2:60" ht="20.25" customHeight="1" x14ac:dyDescent="0.4">
      <c r="B70" s="366" t="s">
        <v>229</v>
      </c>
      <c r="C70" s="367"/>
      <c r="D70" s="367"/>
      <c r="E70" s="367"/>
      <c r="F70" s="367"/>
      <c r="G70" s="367"/>
      <c r="H70" s="367"/>
      <c r="I70" s="367"/>
      <c r="J70" s="367"/>
      <c r="K70" s="367"/>
      <c r="L70" s="367"/>
      <c r="M70" s="367"/>
      <c r="N70" s="367"/>
      <c r="O70" s="367"/>
      <c r="P70" s="367"/>
      <c r="Q70" s="367"/>
      <c r="R70" s="367"/>
      <c r="S70" s="367"/>
      <c r="T70" s="36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47"/>
      <c r="BA70" s="348"/>
      <c r="BB70" s="354"/>
      <c r="BC70" s="355"/>
      <c r="BD70" s="355"/>
      <c r="BE70" s="355"/>
      <c r="BF70" s="355"/>
      <c r="BG70" s="355"/>
      <c r="BH70" s="356"/>
    </row>
    <row r="71" spans="2:60" ht="20.25" customHeight="1" x14ac:dyDescent="0.4">
      <c r="B71" s="366" t="s">
        <v>230</v>
      </c>
      <c r="C71" s="367"/>
      <c r="D71" s="367"/>
      <c r="E71" s="367"/>
      <c r="F71" s="367"/>
      <c r="G71" s="367"/>
      <c r="H71" s="367"/>
      <c r="I71" s="367"/>
      <c r="J71" s="367"/>
      <c r="K71" s="367"/>
      <c r="L71" s="367"/>
      <c r="M71" s="367"/>
      <c r="N71" s="367"/>
      <c r="O71" s="367"/>
      <c r="P71" s="367"/>
      <c r="Q71" s="367"/>
      <c r="R71" s="367"/>
      <c r="S71" s="367"/>
      <c r="T71" s="368"/>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49"/>
      <c r="BA71" s="350"/>
      <c r="BB71" s="354"/>
      <c r="BC71" s="355"/>
      <c r="BD71" s="355"/>
      <c r="BE71" s="355"/>
      <c r="BF71" s="355"/>
      <c r="BG71" s="355"/>
      <c r="BH71" s="356"/>
    </row>
    <row r="72" spans="2:60" ht="20.25" customHeight="1" x14ac:dyDescent="0.4">
      <c r="B72" s="366" t="s">
        <v>231</v>
      </c>
      <c r="C72" s="367"/>
      <c r="D72" s="367"/>
      <c r="E72" s="367"/>
      <c r="F72" s="367"/>
      <c r="G72" s="367"/>
      <c r="H72" s="367"/>
      <c r="I72" s="367"/>
      <c r="J72" s="367"/>
      <c r="K72" s="367"/>
      <c r="L72" s="367"/>
      <c r="M72" s="367"/>
      <c r="N72" s="367"/>
      <c r="O72" s="367"/>
      <c r="P72" s="367"/>
      <c r="Q72" s="367"/>
      <c r="R72" s="367"/>
      <c r="S72" s="367"/>
      <c r="T72" s="368"/>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369">
        <f>IF($BC$3="４週",SUM(U72:AV72),IF($BC$3="暦月",SUM(U72:AY72),""))</f>
        <v>1198</v>
      </c>
      <c r="BA72" s="370"/>
      <c r="BB72" s="354"/>
      <c r="BC72" s="355"/>
      <c r="BD72" s="355"/>
      <c r="BE72" s="355"/>
      <c r="BF72" s="355"/>
      <c r="BG72" s="355"/>
      <c r="BH72" s="356"/>
    </row>
    <row r="73" spans="2:60" ht="20.25" customHeight="1" thickBot="1" x14ac:dyDescent="0.45">
      <c r="B73" s="360" t="s">
        <v>232</v>
      </c>
      <c r="C73" s="361"/>
      <c r="D73" s="361"/>
      <c r="E73" s="361"/>
      <c r="F73" s="361"/>
      <c r="G73" s="361"/>
      <c r="H73" s="361"/>
      <c r="I73" s="361"/>
      <c r="J73" s="361"/>
      <c r="K73" s="361"/>
      <c r="L73" s="361"/>
      <c r="M73" s="361"/>
      <c r="N73" s="361"/>
      <c r="O73" s="361"/>
      <c r="P73" s="361"/>
      <c r="Q73" s="361"/>
      <c r="R73" s="361"/>
      <c r="S73" s="361"/>
      <c r="T73" s="362"/>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343">
        <f>IF($BC$3="４週",SUM(U73:AV73),IF($BC$3="暦月",SUM(U73:AY73),""))</f>
        <v>280</v>
      </c>
      <c r="BA73" s="344"/>
      <c r="BB73" s="357"/>
      <c r="BC73" s="358"/>
      <c r="BD73" s="358"/>
      <c r="BE73" s="358"/>
      <c r="BF73" s="358"/>
      <c r="BG73" s="358"/>
      <c r="BH73" s="3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272" priority="193">
      <formula>OR(U$69=$B22,U$70=$B22)</formula>
    </cfRule>
  </conditionalFormatting>
  <conditionalFormatting sqref="U22:AA23 U69:BA73">
    <cfRule type="expression" dxfId="271" priority="177">
      <formula>INDIRECT(ADDRESS(ROW(),COLUMN()))=TRUNC(INDIRECT(ADDRESS(ROW(),COLUMN())))</formula>
    </cfRule>
  </conditionalFormatting>
  <conditionalFormatting sqref="AB22:AH23">
    <cfRule type="expression" dxfId="270" priority="175">
      <formula>INDIRECT(ADDRESS(ROW(),COLUMN()))=TRUNC(INDIRECT(ADDRESS(ROW(),COLUMN())))</formula>
    </cfRule>
  </conditionalFormatting>
  <conditionalFormatting sqref="AI22:AO23">
    <cfRule type="expression" dxfId="269" priority="173">
      <formula>INDIRECT(ADDRESS(ROW(),COLUMN()))=TRUNC(INDIRECT(ADDRESS(ROW(),COLUMN())))</formula>
    </cfRule>
  </conditionalFormatting>
  <conditionalFormatting sqref="AP22:AV23">
    <cfRule type="expression" dxfId="268" priority="171">
      <formula>INDIRECT(ADDRESS(ROW(),COLUMN()))=TRUNC(INDIRECT(ADDRESS(ROW(),COLUMN())))</formula>
    </cfRule>
  </conditionalFormatting>
  <conditionalFormatting sqref="AW22:AY23">
    <cfRule type="expression" dxfId="267" priority="169">
      <formula>INDIRECT(ADDRESS(ROW(),COLUMN()))=TRUNC(INDIRECT(ADDRESS(ROW(),COLUMN())))</formula>
    </cfRule>
  </conditionalFormatting>
  <conditionalFormatting sqref="AZ22:BC23">
    <cfRule type="expression" dxfId="266" priority="168">
      <formula>INDIRECT(ADDRESS(ROW(),COLUMN()))=TRUNC(INDIRECT(ADDRESS(ROW(),COLUMN())))</formula>
    </cfRule>
  </conditionalFormatting>
  <conditionalFormatting sqref="U25:AA26">
    <cfRule type="expression" dxfId="265" priority="166">
      <formula>INDIRECT(ADDRESS(ROW(),COLUMN()))=TRUNC(INDIRECT(ADDRESS(ROW(),COLUMN())))</formula>
    </cfRule>
  </conditionalFormatting>
  <conditionalFormatting sqref="AB25:AH26">
    <cfRule type="expression" dxfId="264" priority="164">
      <formula>INDIRECT(ADDRESS(ROW(),COLUMN()))=TRUNC(INDIRECT(ADDRESS(ROW(),COLUMN())))</formula>
    </cfRule>
  </conditionalFormatting>
  <conditionalFormatting sqref="AI25:AO26">
    <cfRule type="expression" dxfId="263" priority="162">
      <formula>INDIRECT(ADDRESS(ROW(),COLUMN()))=TRUNC(INDIRECT(ADDRESS(ROW(),COLUMN())))</formula>
    </cfRule>
  </conditionalFormatting>
  <conditionalFormatting sqref="AP25:AV26">
    <cfRule type="expression" dxfId="262" priority="160">
      <formula>INDIRECT(ADDRESS(ROW(),COLUMN()))=TRUNC(INDIRECT(ADDRESS(ROW(),COLUMN())))</formula>
    </cfRule>
  </conditionalFormatting>
  <conditionalFormatting sqref="AW25:AY26">
    <cfRule type="expression" dxfId="261" priority="158">
      <formula>INDIRECT(ADDRESS(ROW(),COLUMN()))=TRUNC(INDIRECT(ADDRESS(ROW(),COLUMN())))</formula>
    </cfRule>
  </conditionalFormatting>
  <conditionalFormatting sqref="AZ25:BC26">
    <cfRule type="expression" dxfId="260" priority="157">
      <formula>INDIRECT(ADDRESS(ROW(),COLUMN()))=TRUNC(INDIRECT(ADDRESS(ROW(),COLUMN())))</formula>
    </cfRule>
  </conditionalFormatting>
  <conditionalFormatting sqref="U28:AA29">
    <cfRule type="expression" dxfId="259" priority="155">
      <formula>INDIRECT(ADDRESS(ROW(),COLUMN()))=TRUNC(INDIRECT(ADDRESS(ROW(),COLUMN())))</formula>
    </cfRule>
  </conditionalFormatting>
  <conditionalFormatting sqref="AB28:AH29">
    <cfRule type="expression" dxfId="258" priority="153">
      <formula>INDIRECT(ADDRESS(ROW(),COLUMN()))=TRUNC(INDIRECT(ADDRESS(ROW(),COLUMN())))</formula>
    </cfRule>
  </conditionalFormatting>
  <conditionalFormatting sqref="AI28:AO29">
    <cfRule type="expression" dxfId="257" priority="151">
      <formula>INDIRECT(ADDRESS(ROW(),COLUMN()))=TRUNC(INDIRECT(ADDRESS(ROW(),COLUMN())))</formula>
    </cfRule>
  </conditionalFormatting>
  <conditionalFormatting sqref="AP28:AV29">
    <cfRule type="expression" dxfId="256" priority="149">
      <formula>INDIRECT(ADDRESS(ROW(),COLUMN()))=TRUNC(INDIRECT(ADDRESS(ROW(),COLUMN())))</formula>
    </cfRule>
  </conditionalFormatting>
  <conditionalFormatting sqref="AW28:AY29">
    <cfRule type="expression" dxfId="255" priority="147">
      <formula>INDIRECT(ADDRESS(ROW(),COLUMN()))=TRUNC(INDIRECT(ADDRESS(ROW(),COLUMN())))</formula>
    </cfRule>
  </conditionalFormatting>
  <conditionalFormatting sqref="AZ28:BC29">
    <cfRule type="expression" dxfId="254" priority="146">
      <formula>INDIRECT(ADDRESS(ROW(),COLUMN()))=TRUNC(INDIRECT(ADDRESS(ROW(),COLUMN())))</formula>
    </cfRule>
  </conditionalFormatting>
  <conditionalFormatting sqref="U31:AA32">
    <cfRule type="expression" dxfId="253" priority="144">
      <formula>INDIRECT(ADDRESS(ROW(),COLUMN()))=TRUNC(INDIRECT(ADDRESS(ROW(),COLUMN())))</formula>
    </cfRule>
  </conditionalFormatting>
  <conditionalFormatting sqref="AB31:AH32">
    <cfRule type="expression" dxfId="252" priority="142">
      <formula>INDIRECT(ADDRESS(ROW(),COLUMN()))=TRUNC(INDIRECT(ADDRESS(ROW(),COLUMN())))</formula>
    </cfRule>
  </conditionalFormatting>
  <conditionalFormatting sqref="AI31:AO32">
    <cfRule type="expression" dxfId="251" priority="140">
      <formula>INDIRECT(ADDRESS(ROW(),COLUMN()))=TRUNC(INDIRECT(ADDRESS(ROW(),COLUMN())))</formula>
    </cfRule>
  </conditionalFormatting>
  <conditionalFormatting sqref="AP31:AV32">
    <cfRule type="expression" dxfId="250" priority="138">
      <formula>INDIRECT(ADDRESS(ROW(),COLUMN()))=TRUNC(INDIRECT(ADDRESS(ROW(),COLUMN())))</formula>
    </cfRule>
  </conditionalFormatting>
  <conditionalFormatting sqref="AW31:AY32">
    <cfRule type="expression" dxfId="249" priority="136">
      <formula>INDIRECT(ADDRESS(ROW(),COLUMN()))=TRUNC(INDIRECT(ADDRESS(ROW(),COLUMN())))</formula>
    </cfRule>
  </conditionalFormatting>
  <conditionalFormatting sqref="AZ31:BC32">
    <cfRule type="expression" dxfId="248" priority="135">
      <formula>INDIRECT(ADDRESS(ROW(),COLUMN()))=TRUNC(INDIRECT(ADDRESS(ROW(),COLUMN())))</formula>
    </cfRule>
  </conditionalFormatting>
  <conditionalFormatting sqref="U34:AA35">
    <cfRule type="expression" dxfId="247" priority="133">
      <formula>INDIRECT(ADDRESS(ROW(),COLUMN()))=TRUNC(INDIRECT(ADDRESS(ROW(),COLUMN())))</formula>
    </cfRule>
  </conditionalFormatting>
  <conditionalFormatting sqref="AB34:AH35">
    <cfRule type="expression" dxfId="246" priority="131">
      <formula>INDIRECT(ADDRESS(ROW(),COLUMN()))=TRUNC(INDIRECT(ADDRESS(ROW(),COLUMN())))</formula>
    </cfRule>
  </conditionalFormatting>
  <conditionalFormatting sqref="AI34:AO35">
    <cfRule type="expression" dxfId="245" priority="129">
      <formula>INDIRECT(ADDRESS(ROW(),COLUMN()))=TRUNC(INDIRECT(ADDRESS(ROW(),COLUMN())))</formula>
    </cfRule>
  </conditionalFormatting>
  <conditionalFormatting sqref="AP34:AV35">
    <cfRule type="expression" dxfId="244" priority="127">
      <formula>INDIRECT(ADDRESS(ROW(),COLUMN()))=TRUNC(INDIRECT(ADDRESS(ROW(),COLUMN())))</formula>
    </cfRule>
  </conditionalFormatting>
  <conditionalFormatting sqref="AW34:AY35">
    <cfRule type="expression" dxfId="243" priority="125">
      <formula>INDIRECT(ADDRESS(ROW(),COLUMN()))=TRUNC(INDIRECT(ADDRESS(ROW(),COLUMN())))</formula>
    </cfRule>
  </conditionalFormatting>
  <conditionalFormatting sqref="AZ34:BC35">
    <cfRule type="expression" dxfId="242" priority="124">
      <formula>INDIRECT(ADDRESS(ROW(),COLUMN()))=TRUNC(INDIRECT(ADDRESS(ROW(),COLUMN())))</formula>
    </cfRule>
  </conditionalFormatting>
  <conditionalFormatting sqref="U37:AA38">
    <cfRule type="expression" dxfId="241" priority="122">
      <formula>INDIRECT(ADDRESS(ROW(),COLUMN()))=TRUNC(INDIRECT(ADDRESS(ROW(),COLUMN())))</formula>
    </cfRule>
  </conditionalFormatting>
  <conditionalFormatting sqref="AB37:AH38">
    <cfRule type="expression" dxfId="240" priority="120">
      <formula>INDIRECT(ADDRESS(ROW(),COLUMN()))=TRUNC(INDIRECT(ADDRESS(ROW(),COLUMN())))</formula>
    </cfRule>
  </conditionalFormatting>
  <conditionalFormatting sqref="AI37:AO38">
    <cfRule type="expression" dxfId="239" priority="118">
      <formula>INDIRECT(ADDRESS(ROW(),COLUMN()))=TRUNC(INDIRECT(ADDRESS(ROW(),COLUMN())))</formula>
    </cfRule>
  </conditionalFormatting>
  <conditionalFormatting sqref="AP37:AV38">
    <cfRule type="expression" dxfId="238" priority="116">
      <formula>INDIRECT(ADDRESS(ROW(),COLUMN()))=TRUNC(INDIRECT(ADDRESS(ROW(),COLUMN())))</formula>
    </cfRule>
  </conditionalFormatting>
  <conditionalFormatting sqref="AW37:AY38">
    <cfRule type="expression" dxfId="237" priority="114">
      <formula>INDIRECT(ADDRESS(ROW(),COLUMN()))=TRUNC(INDIRECT(ADDRESS(ROW(),COLUMN())))</formula>
    </cfRule>
  </conditionalFormatting>
  <conditionalFormatting sqref="AZ37:BC38">
    <cfRule type="expression" dxfId="236" priority="113">
      <formula>INDIRECT(ADDRESS(ROW(),COLUMN()))=TRUNC(INDIRECT(ADDRESS(ROW(),COLUMN())))</formula>
    </cfRule>
  </conditionalFormatting>
  <conditionalFormatting sqref="U40:AA41">
    <cfRule type="expression" dxfId="235" priority="111">
      <formula>INDIRECT(ADDRESS(ROW(),COLUMN()))=TRUNC(INDIRECT(ADDRESS(ROW(),COLUMN())))</formula>
    </cfRule>
  </conditionalFormatting>
  <conditionalFormatting sqref="AB40:AH41">
    <cfRule type="expression" dxfId="234" priority="109">
      <formula>INDIRECT(ADDRESS(ROW(),COLUMN()))=TRUNC(INDIRECT(ADDRESS(ROW(),COLUMN())))</formula>
    </cfRule>
  </conditionalFormatting>
  <conditionalFormatting sqref="AI40:AO41">
    <cfRule type="expression" dxfId="233" priority="107">
      <formula>INDIRECT(ADDRESS(ROW(),COLUMN()))=TRUNC(INDIRECT(ADDRESS(ROW(),COLUMN())))</formula>
    </cfRule>
  </conditionalFormatting>
  <conditionalFormatting sqref="AP40:AV41">
    <cfRule type="expression" dxfId="232" priority="105">
      <formula>INDIRECT(ADDRESS(ROW(),COLUMN()))=TRUNC(INDIRECT(ADDRESS(ROW(),COLUMN())))</formula>
    </cfRule>
  </conditionalFormatting>
  <conditionalFormatting sqref="AW40:AY41">
    <cfRule type="expression" dxfId="231" priority="103">
      <formula>INDIRECT(ADDRESS(ROW(),COLUMN()))=TRUNC(INDIRECT(ADDRESS(ROW(),COLUMN())))</formula>
    </cfRule>
  </conditionalFormatting>
  <conditionalFormatting sqref="AZ40:BC41">
    <cfRule type="expression" dxfId="230" priority="102">
      <formula>INDIRECT(ADDRESS(ROW(),COLUMN()))=TRUNC(INDIRECT(ADDRESS(ROW(),COLUMN())))</formula>
    </cfRule>
  </conditionalFormatting>
  <conditionalFormatting sqref="U43:AA44">
    <cfRule type="expression" dxfId="229" priority="100">
      <formula>INDIRECT(ADDRESS(ROW(),COLUMN()))=TRUNC(INDIRECT(ADDRESS(ROW(),COLUMN())))</formula>
    </cfRule>
  </conditionalFormatting>
  <conditionalFormatting sqref="AB43:AH44">
    <cfRule type="expression" dxfId="228" priority="98">
      <formula>INDIRECT(ADDRESS(ROW(),COLUMN()))=TRUNC(INDIRECT(ADDRESS(ROW(),COLUMN())))</formula>
    </cfRule>
  </conditionalFormatting>
  <conditionalFormatting sqref="AI43:AO44">
    <cfRule type="expression" dxfId="227" priority="96">
      <formula>INDIRECT(ADDRESS(ROW(),COLUMN()))=TRUNC(INDIRECT(ADDRESS(ROW(),COLUMN())))</formula>
    </cfRule>
  </conditionalFormatting>
  <conditionalFormatting sqref="AP43:AV44">
    <cfRule type="expression" dxfId="226" priority="94">
      <formula>INDIRECT(ADDRESS(ROW(),COLUMN()))=TRUNC(INDIRECT(ADDRESS(ROW(),COLUMN())))</formula>
    </cfRule>
  </conditionalFormatting>
  <conditionalFormatting sqref="AW43:AY44">
    <cfRule type="expression" dxfId="225" priority="92">
      <formula>INDIRECT(ADDRESS(ROW(),COLUMN()))=TRUNC(INDIRECT(ADDRESS(ROW(),COLUMN())))</formula>
    </cfRule>
  </conditionalFormatting>
  <conditionalFormatting sqref="AZ43:BC44">
    <cfRule type="expression" dxfId="224" priority="91">
      <formula>INDIRECT(ADDRESS(ROW(),COLUMN()))=TRUNC(INDIRECT(ADDRESS(ROW(),COLUMN())))</formula>
    </cfRule>
  </conditionalFormatting>
  <conditionalFormatting sqref="U46:AA47">
    <cfRule type="expression" dxfId="223" priority="89">
      <formula>INDIRECT(ADDRESS(ROW(),COLUMN()))=TRUNC(INDIRECT(ADDRESS(ROW(),COLUMN())))</formula>
    </cfRule>
  </conditionalFormatting>
  <conditionalFormatting sqref="AB46:AH47">
    <cfRule type="expression" dxfId="222" priority="87">
      <formula>INDIRECT(ADDRESS(ROW(),COLUMN()))=TRUNC(INDIRECT(ADDRESS(ROW(),COLUMN())))</formula>
    </cfRule>
  </conditionalFormatting>
  <conditionalFormatting sqref="AI46:AO47">
    <cfRule type="expression" dxfId="221" priority="85">
      <formula>INDIRECT(ADDRESS(ROW(),COLUMN()))=TRUNC(INDIRECT(ADDRESS(ROW(),COLUMN())))</formula>
    </cfRule>
  </conditionalFormatting>
  <conditionalFormatting sqref="AP46:AV47">
    <cfRule type="expression" dxfId="220" priority="83">
      <formula>INDIRECT(ADDRESS(ROW(),COLUMN()))=TRUNC(INDIRECT(ADDRESS(ROW(),COLUMN())))</formula>
    </cfRule>
  </conditionalFormatting>
  <conditionalFormatting sqref="AW46:AY47">
    <cfRule type="expression" dxfId="219" priority="81">
      <formula>INDIRECT(ADDRESS(ROW(),COLUMN()))=TRUNC(INDIRECT(ADDRESS(ROW(),COLUMN())))</formula>
    </cfRule>
  </conditionalFormatting>
  <conditionalFormatting sqref="AZ46:BC47">
    <cfRule type="expression" dxfId="218" priority="80">
      <formula>INDIRECT(ADDRESS(ROW(),COLUMN()))=TRUNC(INDIRECT(ADDRESS(ROW(),COLUMN())))</formula>
    </cfRule>
  </conditionalFormatting>
  <conditionalFormatting sqref="U49:AA50">
    <cfRule type="expression" dxfId="217" priority="78">
      <formula>INDIRECT(ADDRESS(ROW(),COLUMN()))=TRUNC(INDIRECT(ADDRESS(ROW(),COLUMN())))</formula>
    </cfRule>
  </conditionalFormatting>
  <conditionalFormatting sqref="AB49:AH50">
    <cfRule type="expression" dxfId="216" priority="76">
      <formula>INDIRECT(ADDRESS(ROW(),COLUMN()))=TRUNC(INDIRECT(ADDRESS(ROW(),COLUMN())))</formula>
    </cfRule>
  </conditionalFormatting>
  <conditionalFormatting sqref="AI49:AO50">
    <cfRule type="expression" dxfId="215" priority="74">
      <formula>INDIRECT(ADDRESS(ROW(),COLUMN()))=TRUNC(INDIRECT(ADDRESS(ROW(),COLUMN())))</formula>
    </cfRule>
  </conditionalFormatting>
  <conditionalFormatting sqref="AP49:AV50">
    <cfRule type="expression" dxfId="214" priority="72">
      <formula>INDIRECT(ADDRESS(ROW(),COLUMN()))=TRUNC(INDIRECT(ADDRESS(ROW(),COLUMN())))</formula>
    </cfRule>
  </conditionalFormatting>
  <conditionalFormatting sqref="AW49:AY50">
    <cfRule type="expression" dxfId="213" priority="70">
      <formula>INDIRECT(ADDRESS(ROW(),COLUMN()))=TRUNC(INDIRECT(ADDRESS(ROW(),COLUMN())))</formula>
    </cfRule>
  </conditionalFormatting>
  <conditionalFormatting sqref="AZ49:BC50">
    <cfRule type="expression" dxfId="212" priority="69">
      <formula>INDIRECT(ADDRESS(ROW(),COLUMN()))=TRUNC(INDIRECT(ADDRESS(ROW(),COLUMN())))</formula>
    </cfRule>
  </conditionalFormatting>
  <conditionalFormatting sqref="U52:AA53">
    <cfRule type="expression" dxfId="211" priority="67">
      <formula>INDIRECT(ADDRESS(ROW(),COLUMN()))=TRUNC(INDIRECT(ADDRESS(ROW(),COLUMN())))</formula>
    </cfRule>
  </conditionalFormatting>
  <conditionalFormatting sqref="AB52:AH53">
    <cfRule type="expression" dxfId="210" priority="65">
      <formula>INDIRECT(ADDRESS(ROW(),COLUMN()))=TRUNC(INDIRECT(ADDRESS(ROW(),COLUMN())))</formula>
    </cfRule>
  </conditionalFormatting>
  <conditionalFormatting sqref="AI52:AO53">
    <cfRule type="expression" dxfId="209" priority="63">
      <formula>INDIRECT(ADDRESS(ROW(),COLUMN()))=TRUNC(INDIRECT(ADDRESS(ROW(),COLUMN())))</formula>
    </cfRule>
  </conditionalFormatting>
  <conditionalFormatting sqref="AP52:AV53">
    <cfRule type="expression" dxfId="208" priority="61">
      <formula>INDIRECT(ADDRESS(ROW(),COLUMN()))=TRUNC(INDIRECT(ADDRESS(ROW(),COLUMN())))</formula>
    </cfRule>
  </conditionalFormatting>
  <conditionalFormatting sqref="AW52:AY53">
    <cfRule type="expression" dxfId="207" priority="59">
      <formula>INDIRECT(ADDRESS(ROW(),COLUMN()))=TRUNC(INDIRECT(ADDRESS(ROW(),COLUMN())))</formula>
    </cfRule>
  </conditionalFormatting>
  <conditionalFormatting sqref="AZ52:BC53">
    <cfRule type="expression" dxfId="206" priority="58">
      <formula>INDIRECT(ADDRESS(ROW(),COLUMN()))=TRUNC(INDIRECT(ADDRESS(ROW(),COLUMN())))</formula>
    </cfRule>
  </conditionalFormatting>
  <conditionalFormatting sqref="U55:AA56">
    <cfRule type="expression" dxfId="205" priority="56">
      <formula>INDIRECT(ADDRESS(ROW(),COLUMN()))=TRUNC(INDIRECT(ADDRESS(ROW(),COLUMN())))</formula>
    </cfRule>
  </conditionalFormatting>
  <conditionalFormatting sqref="AB55:AH56">
    <cfRule type="expression" dxfId="204" priority="54">
      <formula>INDIRECT(ADDRESS(ROW(),COLUMN()))=TRUNC(INDIRECT(ADDRESS(ROW(),COLUMN())))</formula>
    </cfRule>
  </conditionalFormatting>
  <conditionalFormatting sqref="AI55:AO56">
    <cfRule type="expression" dxfId="203" priority="52">
      <formula>INDIRECT(ADDRESS(ROW(),COLUMN()))=TRUNC(INDIRECT(ADDRESS(ROW(),COLUMN())))</formula>
    </cfRule>
  </conditionalFormatting>
  <conditionalFormatting sqref="AP55:AV56">
    <cfRule type="expression" dxfId="202" priority="50">
      <formula>INDIRECT(ADDRESS(ROW(),COLUMN()))=TRUNC(INDIRECT(ADDRESS(ROW(),COLUMN())))</formula>
    </cfRule>
  </conditionalFormatting>
  <conditionalFormatting sqref="AW55:AY56">
    <cfRule type="expression" dxfId="201" priority="48">
      <formula>INDIRECT(ADDRESS(ROW(),COLUMN()))=TRUNC(INDIRECT(ADDRESS(ROW(),COLUMN())))</formula>
    </cfRule>
  </conditionalFormatting>
  <conditionalFormatting sqref="AZ55:BC56">
    <cfRule type="expression" dxfId="200" priority="47">
      <formula>INDIRECT(ADDRESS(ROW(),COLUMN()))=TRUNC(INDIRECT(ADDRESS(ROW(),COLUMN())))</formula>
    </cfRule>
  </conditionalFormatting>
  <conditionalFormatting sqref="U58:AA59">
    <cfRule type="expression" dxfId="199" priority="45">
      <formula>INDIRECT(ADDRESS(ROW(),COLUMN()))=TRUNC(INDIRECT(ADDRESS(ROW(),COLUMN())))</formula>
    </cfRule>
  </conditionalFormatting>
  <conditionalFormatting sqref="AB58:AH59">
    <cfRule type="expression" dxfId="198" priority="43">
      <formula>INDIRECT(ADDRESS(ROW(),COLUMN()))=TRUNC(INDIRECT(ADDRESS(ROW(),COLUMN())))</formula>
    </cfRule>
  </conditionalFormatting>
  <conditionalFormatting sqref="AI58:AO59">
    <cfRule type="expression" dxfId="197" priority="41">
      <formula>INDIRECT(ADDRESS(ROW(),COLUMN()))=TRUNC(INDIRECT(ADDRESS(ROW(),COLUMN())))</formula>
    </cfRule>
  </conditionalFormatting>
  <conditionalFormatting sqref="AP58:AV59">
    <cfRule type="expression" dxfId="196" priority="39">
      <formula>INDIRECT(ADDRESS(ROW(),COLUMN()))=TRUNC(INDIRECT(ADDRESS(ROW(),COLUMN())))</formula>
    </cfRule>
  </conditionalFormatting>
  <conditionalFormatting sqref="AW58:AY59">
    <cfRule type="expression" dxfId="195" priority="37">
      <formula>INDIRECT(ADDRESS(ROW(),COLUMN()))=TRUNC(INDIRECT(ADDRESS(ROW(),COLUMN())))</formula>
    </cfRule>
  </conditionalFormatting>
  <conditionalFormatting sqref="AZ58:BC59">
    <cfRule type="expression" dxfId="194" priority="36">
      <formula>INDIRECT(ADDRESS(ROW(),COLUMN()))=TRUNC(INDIRECT(ADDRESS(ROW(),COLUMN())))</formula>
    </cfRule>
  </conditionalFormatting>
  <conditionalFormatting sqref="U61:AA62">
    <cfRule type="expression" dxfId="193" priority="34">
      <formula>INDIRECT(ADDRESS(ROW(),COLUMN()))=TRUNC(INDIRECT(ADDRESS(ROW(),COLUMN())))</formula>
    </cfRule>
  </conditionalFormatting>
  <conditionalFormatting sqref="AB61:AH62">
    <cfRule type="expression" dxfId="192" priority="32">
      <formula>INDIRECT(ADDRESS(ROW(),COLUMN()))=TRUNC(INDIRECT(ADDRESS(ROW(),COLUMN())))</formula>
    </cfRule>
  </conditionalFormatting>
  <conditionalFormatting sqref="AI61:AO62">
    <cfRule type="expression" dxfId="191" priority="30">
      <formula>INDIRECT(ADDRESS(ROW(),COLUMN()))=TRUNC(INDIRECT(ADDRESS(ROW(),COLUMN())))</formula>
    </cfRule>
  </conditionalFormatting>
  <conditionalFormatting sqref="AP61:AV62">
    <cfRule type="expression" dxfId="190" priority="28">
      <formula>INDIRECT(ADDRESS(ROW(),COLUMN()))=TRUNC(INDIRECT(ADDRESS(ROW(),COLUMN())))</formula>
    </cfRule>
  </conditionalFormatting>
  <conditionalFormatting sqref="AW61:AY62">
    <cfRule type="expression" dxfId="189" priority="26">
      <formula>INDIRECT(ADDRESS(ROW(),COLUMN()))=TRUNC(INDIRECT(ADDRESS(ROW(),COLUMN())))</formula>
    </cfRule>
  </conditionalFormatting>
  <conditionalFormatting sqref="AZ61:BC62">
    <cfRule type="expression" dxfId="188" priority="25">
      <formula>INDIRECT(ADDRESS(ROW(),COLUMN()))=TRUNC(INDIRECT(ADDRESS(ROW(),COLUMN())))</formula>
    </cfRule>
  </conditionalFormatting>
  <conditionalFormatting sqref="U64:AA65">
    <cfRule type="expression" dxfId="187" priority="23">
      <formula>INDIRECT(ADDRESS(ROW(),COLUMN()))=TRUNC(INDIRECT(ADDRESS(ROW(),COLUMN())))</formula>
    </cfRule>
  </conditionalFormatting>
  <conditionalFormatting sqref="AB64:AH65">
    <cfRule type="expression" dxfId="186" priority="21">
      <formula>INDIRECT(ADDRESS(ROW(),COLUMN()))=TRUNC(INDIRECT(ADDRESS(ROW(),COLUMN())))</formula>
    </cfRule>
  </conditionalFormatting>
  <conditionalFormatting sqref="AI64:AO65">
    <cfRule type="expression" dxfId="185" priority="19">
      <formula>INDIRECT(ADDRESS(ROW(),COLUMN()))=TRUNC(INDIRECT(ADDRESS(ROW(),COLUMN())))</formula>
    </cfRule>
  </conditionalFormatting>
  <conditionalFormatting sqref="AP64:AV65">
    <cfRule type="expression" dxfId="184" priority="17">
      <formula>INDIRECT(ADDRESS(ROW(),COLUMN()))=TRUNC(INDIRECT(ADDRESS(ROW(),COLUMN())))</formula>
    </cfRule>
  </conditionalFormatting>
  <conditionalFormatting sqref="AW64:AY65">
    <cfRule type="expression" dxfId="183" priority="15">
      <formula>INDIRECT(ADDRESS(ROW(),COLUMN()))=TRUNC(INDIRECT(ADDRESS(ROW(),COLUMN())))</formula>
    </cfRule>
  </conditionalFormatting>
  <conditionalFormatting sqref="AZ64:BC65">
    <cfRule type="expression" dxfId="182" priority="14">
      <formula>INDIRECT(ADDRESS(ROW(),COLUMN()))=TRUNC(INDIRECT(ADDRESS(ROW(),COLUMN())))</formula>
    </cfRule>
  </conditionalFormatting>
  <conditionalFormatting sqref="U67:AA68">
    <cfRule type="expression" dxfId="181" priority="12">
      <formula>INDIRECT(ADDRESS(ROW(),COLUMN()))=TRUNC(INDIRECT(ADDRESS(ROW(),COLUMN())))</formula>
    </cfRule>
  </conditionalFormatting>
  <conditionalFormatting sqref="AB67:AH68">
    <cfRule type="expression" dxfId="180" priority="10">
      <formula>INDIRECT(ADDRESS(ROW(),COLUMN()))=TRUNC(INDIRECT(ADDRESS(ROW(),COLUMN())))</formula>
    </cfRule>
  </conditionalFormatting>
  <conditionalFormatting sqref="AI67:AO68">
    <cfRule type="expression" dxfId="179" priority="8">
      <formula>INDIRECT(ADDRESS(ROW(),COLUMN()))=TRUNC(INDIRECT(ADDRESS(ROW(),COLUMN())))</formula>
    </cfRule>
  </conditionalFormatting>
  <conditionalFormatting sqref="AP67:AV68">
    <cfRule type="expression" dxfId="178" priority="6">
      <formula>INDIRECT(ADDRESS(ROW(),COLUMN()))=TRUNC(INDIRECT(ADDRESS(ROW(),COLUMN())))</formula>
    </cfRule>
  </conditionalFormatting>
  <conditionalFormatting sqref="AW67:AY68">
    <cfRule type="expression" dxfId="177" priority="4">
      <formula>INDIRECT(ADDRESS(ROW(),COLUMN()))=TRUNC(INDIRECT(ADDRESS(ROW(),COLUMN())))</formula>
    </cfRule>
  </conditionalFormatting>
  <conditionalFormatting sqref="AZ67:BC68">
    <cfRule type="expression" dxfId="176"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verticalDpi="0"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記入方法</vt:lpstr>
      <vt:lpstr>認知症対応型共同生活介護（1枚用）</vt:lpstr>
      <vt:lpstr>シフト記号表（勤務時間帯）</vt:lpstr>
      <vt:lpstr>プルダウン・リスト</vt:lpstr>
      <vt:lpstr>【記載例】認知症対応型共同生活介護</vt:lpstr>
      <vt:lpstr>【記載例】シフト記号表（勤務時間帯）</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'認知症対応型共同生活介護（1枚用）'!Print_Titles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2021-02-24T10:20:04Z</cp:lastPrinted>
  <dcterms:created xsi:type="dcterms:W3CDTF">2020-01-28T01:12:50Z</dcterms:created>
  <dcterms:modified xsi:type="dcterms:W3CDTF">2023-08-04T00:02:48Z</dcterms:modified>
</cp:coreProperties>
</file>