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19綾瀬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CO34" i="10" l="1"/>
</calcChain>
</file>

<file path=xl/sharedStrings.xml><?xml version="1.0" encoding="utf-8"?>
<sst xmlns="http://schemas.openxmlformats.org/spreadsheetml/2006/main" count="1065" uniqueCount="589">
  <si>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</si>
  <si>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</si>
  <si>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</si>
  <si>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</si>
  <si>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</si>
  <si>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</si>
  <si>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</si>
  <si>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</si>
  <si>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</si>
  <si>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</si>
  <si>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</si>
  <si>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</si>
  <si>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</si>
  <si>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</si>
  <si>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</si>
  <si>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</si>
  <si>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</si>
  <si>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</si>
  <si>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</si>
  <si>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</si>
  <si>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</si>
  <si>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</si>
  <si>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</si>
  <si>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</si>
  <si>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</si>
  <si>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</si>
  <si>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</si>
  <si>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</si>
  <si>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</si>
  <si>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</si>
  <si>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</si>
  <si>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</si>
  <si>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</si>
  <si>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</si>
  <si>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</si>
  <si>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</si>
  <si>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</si>
  <si>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</si>
  <si>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</si>
  <si>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</si>
  <si>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</si>
  <si>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</si>
  <si>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</si>
  <si>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</si>
  <si>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</si>
  <si>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</si>
  <si>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</si>
  <si>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</si>
  <si>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</si>
  <si>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</si>
  <si>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</si>
  <si>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</si>
  <si>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</si>
  <si>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</si>
  <si>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</si>
  <si>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</si>
  <si>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</si>
  <si>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</si>
  <si>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</si>
  <si>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</si>
  <si>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</si>
  <si>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</si>
  <si>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</si>
  <si>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</si>
  <si>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</si>
  <si>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</si>
  <si>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</si>
  <si>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</si>
  <si>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</si>
  <si>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</si>
  <si>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</si>
  <si>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</si>
  <si>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</si>
  <si>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</si>
  <si>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</si>
  <si>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</si>
  <si>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</si>
  <si>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</si>
  <si>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</si>
  <si>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</si>
  <si>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</si>
  <si>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</si>
  <si>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</si>
  <si>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</si>
  <si>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</si>
  <si>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</si>
  <si>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</si>
  <si>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</si>
  <si>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</si>
  <si>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</si>
  <si>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</si>
  <si>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</si>
  <si>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</si>
  <si>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</si>
  <si>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</si>
  <si>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</si>
  <si>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</si>
  <si>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</si>
  <si>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</si>
  <si>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</si>
  <si>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</si>
  <si>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</si>
  <si>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</si>
  <si>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</si>
  <si>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</si>
  <si>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</si>
  <si>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</si>
  <si>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</si>
  <si>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</si>
  <si>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</si>
  <si>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</si>
  <si>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</si>
  <si>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</si>
  <si>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</si>
  <si>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</si>
  <si>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</si>
  <si>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</si>
  <si>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</si>
  <si>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</si>
  <si>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</si>
  <si>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</si>
  <si>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</si>
  <si>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</si>
  <si>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</si>
  <si>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</si>
  <si>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</si>
  <si>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</si>
  <si>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</si>
  <si>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</si>
  <si>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</si>
  <si>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</si>
  <si>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</si>
  <si>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</si>
  <si>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</si>
  <si>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</si>
  <si>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</si>
  <si>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</si>
  <si>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</si>
  <si>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</si>
  <si>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</si>
  <si>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</si>
  <si>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</si>
  <si>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</si>
  <si>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</si>
  <si>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</si>
  <si>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</si>
  <si>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</si>
  <si>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</si>
  <si>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</si>
  <si>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</si>
  <si>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</si>
  <si>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</si>
  <si>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</si>
  <si>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</si>
  <si>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</si>
  <si>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</si>
  <si>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</si>
  <si>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</si>
  <si>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</si>
  <si>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</si>
  <si>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</si>
  <si>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</si>
  <si>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</si>
  <si>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</si>
  <si>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</si>
  <si>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</si>
  <si>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</si>
  <si>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</si>
  <si>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</si>
  <si>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</si>
  <si>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</si>
  <si>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</si>
  <si>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</si>
  <si>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</si>
  <si>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</si>
  <si>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</si>
  <si>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</si>
  <si>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</si>
  <si>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</si>
  <si>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</si>
  <si>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</si>
  <si>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</si>
  <si>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</si>
  <si>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</si>
  <si>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</si>
  <si>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</si>
  <si>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</si>
  <si>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</si>
  <si>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</si>
  <si>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</si>
  <si>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</si>
  <si>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</si>
  <si>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</si>
  <si>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</si>
  <si>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</si>
  <si>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</si>
  <si>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</si>
  <si>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</si>
  <si>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</si>
  <si>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</si>
  <si>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</si>
  <si>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</si>
  <si>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</si>
  <si>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</si>
  <si>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</si>
  <si>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</si>
  <si>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</si>
  <si>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</si>
  <si>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</si>
  <si>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神奈川県綾瀬市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</si>
  <si>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</si>
  <si>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</si>
  <si>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</si>
  <si>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</si>
  <si>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</si>
  <si>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</si>
  <si>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</si>
  <si>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</si>
  <si>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</si>
  <si>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</si>
  <si>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</si>
  <si>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</si>
  <si>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</si>
  <si>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</si>
  <si>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</si>
  <si>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</si>
  <si>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</si>
  <si>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</si>
  <si>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</si>
  <si>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</si>
  <si>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</si>
  <si>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</si>
  <si>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</si>
  <si>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</si>
  <si>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</si>
  <si>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</si>
  <si>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</si>
  <si>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</si>
  <si>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</si>
  <si>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</si>
  <si>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</si>
  <si>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</si>
  <si>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</si>
  <si>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</si>
  <si>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</si>
  <si>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</si>
  <si>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</si>
  <si>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</si>
  <si>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</si>
  <si>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</si>
  <si>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</si>
  <si>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</si>
  <si>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</si>
  <si>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</si>
  <si>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</si>
  <si>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</si>
  <si>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</si>
  <si>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</si>
  <si>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</si>
  <si>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</si>
  <si>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</si>
  <si>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</si>
  <si>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</si>
  <si>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</si>
  <si>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</si>
  <si>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</si>
  <si>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</si>
  <si>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</si>
  <si>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</si>
  <si>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</si>
  <si>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</si>
  <si>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</si>
  <si>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</si>
  <si>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</si>
  <si>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</si>
  <si>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</si>
  <si>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</si>
  <si>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</si>
  <si>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</si>
  <si>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</si>
  <si>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</si>
  <si>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</si>
  <si>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</si>
  <si>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</si>
  <si>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</si>
  <si>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</si>
  <si>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</si>
  <si>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</si>
  <si>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</si>
  <si>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</si>
  <si>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</si>
  <si>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</si>
  <si>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</si>
  <si>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</si>
  <si>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</si>
  <si>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</si>
  <si>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</si>
  <si>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</si>
  <si>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</si>
  <si>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</si>
  <si>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</si>
  <si>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</si>
  <si>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</si>
  <si>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</si>
  <si>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</si>
  <si>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</si>
  <si>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</si>
  <si>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</si>
  <si>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</si>
  <si>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</si>
  <si>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</si>
  <si>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</si>
  <si>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</si>
  <si>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</si>
  <si>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</si>
  <si>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</si>
  <si>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</si>
  <si>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</si>
  <si>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</si>
  <si>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</si>
  <si>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</si>
  <si>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</si>
  <si>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</si>
  <si>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</si>
  <si>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</si>
  <si>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</si>
  <si>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</si>
  <si>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</si>
  <si>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</si>
  <si>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</si>
  <si>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</si>
  <si>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</si>
  <si>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</si>
  <si>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</si>
  <si>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</si>
  <si>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</si>
  <si>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</si>
  <si>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</si>
  <si>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</si>
  <si>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</si>
  <si>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</si>
  <si>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</si>
  <si>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</si>
  <si>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</si>
  <si>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</si>
  <si>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</si>
  <si>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</si>
  <si>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</si>
  <si>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</si>
  <si>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</si>
  <si>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</si>
  <si>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</si>
  <si>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</si>
  <si>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</si>
  <si>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</si>
  <si>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</si>
  <si>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</si>
  <si>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</si>
  <si>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神奈川県綾瀬市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</si>
  <si>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</si>
  <si>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</si>
  <si>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</si>
  <si>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</si>
  <si>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</si>
  <si>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</si>
  <si>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</si>
  <si>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</si>
  <si>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</si>
  <si>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</si>
  <si>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</si>
  <si>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</si>
  <si>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</si>
  <si>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</si>
  <si>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</si>
  <si>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</si>
  <si>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</si>
  <si>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</si>
  <si>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</si>
  <si>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</si>
  <si>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深谷中央特定土地区画整理事業特別会計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</si>
  <si>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</si>
  <si>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</si>
  <si>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</si>
  <si>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</si>
  <si>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</si>
  <si>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</si>
  <si>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</si>
  <si>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</si>
  <si>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</si>
  <si>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</si>
  <si>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</si>
  <si>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</si>
  <si>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</si>
  <si>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</si>
  <si>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</si>
  <si>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</si>
  <si>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</si>
  <si>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</si>
  <si>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</si>
  <si>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</si>
  <si>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</si>
  <si>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</si>
  <si>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</si>
  <si>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</si>
  <si>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</si>
  <si>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</si>
  <si>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</si>
  <si>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</si>
  <si>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</si>
  <si>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</si>
  <si>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</si>
  <si>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</si>
  <si>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</si>
  <si>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</si>
  <si>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</si>
  <si>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</si>
  <si>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</si>
  <si>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</si>
  <si>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</si>
  <si>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</si>
  <si>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</si>
  <si>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</si>
  <si>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</si>
  <si>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</si>
  <si>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</si>
  <si>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</si>
  <si>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</si>
  <si>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</si>
  <si>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</si>
  <si>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</si>
  <si>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</si>
  <si>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</si>
  <si>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</si>
  <si>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</si>
  <si>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</si>
  <si>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</si>
  <si>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</si>
  <si>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</si>
  <si>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</si>
  <si>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</si>
  <si>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</si>
  <si>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</si>
  <si>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</si>
  <si>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</si>
  <si>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</si>
  <si>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</si>
  <si>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</si>
  <si>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</si>
  <si>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</si>
  <si>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</si>
  <si>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</si>
  <si>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</si>
  <si>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</si>
  <si>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</si>
  <si>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</si>
  <si>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</si>
  <si>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</si>
  <si>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</si>
  <si>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</si>
  <si>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</si>
  <si>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</si>
  <si>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</si>
  <si>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</si>
  <si>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</si>
  <si>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</si>
  <si>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</si>
  <si>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</si>
  <si>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</si>
  <si>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</si>
  <si>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</si>
  <si>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</si>
  <si>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</si>
  <si>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</si>
  <si>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</si>
  <si>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</si>
  <si>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</si>
  <si>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</si>
  <si>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</si>
  <si>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</si>
  <si>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</si>
  <si>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</si>
  <si>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</si>
  <si>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</si>
  <si>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</si>
  <si>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</si>
  <si>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</si>
  <si>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</si>
  <si>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</si>
  <si>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</si>
  <si>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</si>
  <si>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</si>
  <si>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</si>
  <si>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</si>
  <si>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</si>
  <si>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</si>
  <si>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</si>
  <si>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</si>
  <si>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</si>
  <si>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</si>
  <si>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</si>
  <si>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</si>
  <si>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</si>
  <si>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</si>
  <si>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</si>
  <si>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</si>
  <si>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</si>
  <si>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</si>
  <si>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</si>
  <si>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</si>
  <si>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</si>
  <si>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</si>
  <si>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</si>
  <si>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</si>
  <si>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</si>
  <si>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</si>
  <si>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</si>
  <si>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</si>
  <si>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</si>
  <si>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</si>
  <si>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</si>
  <si>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</si>
  <si>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</si>
  <si>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</si>
  <si>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</si>
  <si>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</si>
  <si>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</si>
  <si>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</si>
  <si>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</si>
  <si>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</si>
  <si>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</si>
  <si>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</si>
  <si>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</si>
  <si>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</si>
  <si>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</si>
  <si>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</si>
  <si>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</si>
  <si>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</si>
  <si>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</si>
  <si>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</si>
  <si>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</si>
  <si>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</si>
  <si>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</si>
  <si>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</si>
  <si>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</si>
  <si>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</si>
  <si>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</si>
  <si>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</si>
  <si>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</si>
  <si>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1.37</t>
  </si>
  <si>
    <t>▲ 2.20</t>
  </si>
  <si>
    <t>一般会計</t>
  </si>
  <si>
    <t>国民健康保険事業特別会計</t>
  </si>
  <si>
    <t>介護保険事業特別会計</t>
  </si>
  <si>
    <t>後期高齢者医療事業特別会計</t>
  </si>
  <si>
    <t>下水道事業特別会計</t>
  </si>
  <si>
    <t>深谷中央特定土地区画整理事業特別会計</t>
  </si>
  <si>
    <t>その他会計（赤字）</t>
  </si>
  <si>
    <t>その他会計（黒字）</t>
  </si>
  <si>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</si>
  <si>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</si>
  <si>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</si>
  <si>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</si>
  <si>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</si>
  <si>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</si>
  <si>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綾瀬市職員退職手当基金</t>
    <rPh sb="0" eb="3">
      <t>アヤセシ</t>
    </rPh>
    <rPh sb="3" eb="5">
      <t>ショクイン</t>
    </rPh>
    <rPh sb="5" eb="7">
      <t>タイショク</t>
    </rPh>
    <rPh sb="7" eb="9">
      <t>テアテ</t>
    </rPh>
    <rPh sb="9" eb="11">
      <t>キキン</t>
    </rPh>
    <phoneticPr fontId="11"/>
  </si>
  <si>
    <t>綾瀬市公共用地取得基金</t>
    <rPh sb="0" eb="3">
      <t>アヤセシ</t>
    </rPh>
    <rPh sb="3" eb="5">
      <t>コウキョウ</t>
    </rPh>
    <rPh sb="5" eb="7">
      <t>ヨウチ</t>
    </rPh>
    <rPh sb="7" eb="9">
      <t>シュトク</t>
    </rPh>
    <rPh sb="9" eb="11">
      <t>キキン</t>
    </rPh>
    <phoneticPr fontId="11"/>
  </si>
  <si>
    <t>綾瀬市社会福祉基金</t>
    <rPh sb="0" eb="3">
      <t>アヤセシ</t>
    </rPh>
    <rPh sb="3" eb="5">
      <t>シャカイ</t>
    </rPh>
    <rPh sb="5" eb="7">
      <t>フクシ</t>
    </rPh>
    <rPh sb="7" eb="9">
      <t>キキン</t>
    </rPh>
    <phoneticPr fontId="11"/>
  </si>
  <si>
    <t>綾瀬市みどりのまちづくり基金</t>
    <rPh sb="0" eb="3">
      <t>アヤセシ</t>
    </rPh>
    <rPh sb="12" eb="14">
      <t>キキン</t>
    </rPh>
    <phoneticPr fontId="11"/>
  </si>
  <si>
    <t>綾瀬市特定防衛施設周辺整備調整交付金基金</t>
    <rPh sb="0" eb="3">
      <t>アヤセシ</t>
    </rPh>
    <rPh sb="3" eb="5">
      <t>トクテイ</t>
    </rPh>
    <rPh sb="5" eb="7">
      <t>ボウエイ</t>
    </rPh>
    <rPh sb="7" eb="9">
      <t>シセツ</t>
    </rPh>
    <rPh sb="9" eb="11">
      <t>シュウヘン</t>
    </rPh>
    <rPh sb="11" eb="13">
      <t>セイビ</t>
    </rPh>
    <rPh sb="13" eb="15">
      <t>チョウセイ</t>
    </rPh>
    <rPh sb="15" eb="18">
      <t>コウフキン</t>
    </rPh>
    <rPh sb="18" eb="20">
      <t>キキン</t>
    </rPh>
    <phoneticPr fontId="11"/>
  </si>
  <si>
    <t>綾瀬市土地開発公社</t>
    <rPh sb="0" eb="3">
      <t>アヤセシ</t>
    </rPh>
    <rPh sb="3" eb="5">
      <t>トチ</t>
    </rPh>
    <rPh sb="5" eb="7">
      <t>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</si>
  <si>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</si>
  <si>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</si>
  <si>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</si>
  <si>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</si>
  <si>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</si>
  <si>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</si>
  <si>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</si>
  <si>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</si>
  <si>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</si>
  <si>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</si>
  <si>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</si>
  <si>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</si>
  <si>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</si>
  <si>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</si>
  <si>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</si>
  <si>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</si>
  <si>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</si>
  <si>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当市の特徴としては、有形固定資産を順次更新や改修を行う段階に入っており、有形固定資産への投資を進めている中、地方債の発行により財源を賄っている状況であり、類似団体よりも有形固定資産減価償却率が低く、将来負担比率が高くなっている。</t>
    <phoneticPr fontId="5"/>
  </si>
  <si>
    <t>将来負担比率は地方債の借入れ抑制を行っていることから減少傾向にあったが、H29年度はごみ処理施設建設工事等の借入れにより増加した。また、起債の償還期間を短く設定していることから分子の元利償還金が増加傾向にあり、結果として実質公債費比率も今後は、増加する見込みである。
さらに、類似団体と比較し、高い水準にあることから、今まで以上の借入れ抑制を行っていく必要がある。</t>
    <rPh sb="26" eb="28">
      <t>ゲンショウ</t>
    </rPh>
    <rPh sb="159" eb="160">
      <t>イマ</t>
    </rPh>
    <rPh sb="162" eb="164">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</si>
</sst>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9DB8-4CE9-B212-6B5C05C7DA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32953</c:v>
                </c:pt>
                <c:pt idx="1">
                  <c:v>53774</c:v>
                </c:pt>
                <c:pt idx="2">
                  <c:v>51780</c:v>
                </c:pt>
                <c:pt idx="3">
                  <c:v>51151</c:v>
                </c:pt>
                <c:pt idx="4">
                  <c:v>69768</c:v>
                </c:pt>
              </c:numCache>
            </c:numRef>
          </c:val>
          <c:smooth val="0"/>
          <c:extLst xmlns:c16r2="http://schemas.microsoft.com/office/drawing/2015/06/chart">
            <c:ext xmlns:c16="http://schemas.microsoft.com/office/drawing/2014/chart" uri="{C3380CC4-5D6E-409C-BE32-E72D297353CC}">
              <c16:uniqueId val="{00000001-9DB8-4CE9-B212-6B5C05C7DABA}"/>
            </c:ext>
          </c:extLst>
        </c:ser>
        <c:dLbls>
          <c:showLegendKey val="0"/>
          <c:showVal val="0"/>
          <c:showCatName val="0"/>
          <c:showSerName val="0"/>
          <c:showPercent val="0"/>
          <c:showBubbleSize val="0"/>
        </c:dLbls>
        <c:marker val="1"/>
        <c:smooth val="0"/>
        <c:axId val="457673632"/>
        <c:axId val="457676368"/>
      </c:lineChart>
      <c:catAx>
        <c:axId val="457673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676368"/>
        <c:crosses val="autoZero"/>
        <c:auto val="1"/>
        <c:lblAlgn val="ctr"/>
        <c:lblOffset val="100"/>
        <c:tickLblSkip val="1"/>
        <c:tickMarkSkip val="1"/>
        <c:noMultiLvlLbl val="0"/>
      </c:catAx>
      <c:valAx>
        <c:axId val="4576763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67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4.9400000000000004</c:v>
                </c:pt>
                <c:pt idx="1">
                  <c:v>4</c:v>
                </c:pt>
                <c:pt idx="2">
                  <c:v>4.33</c:v>
                </c:pt>
                <c:pt idx="3">
                  <c:v>2.75</c:v>
                </c:pt>
                <c:pt idx="4">
                  <c:v>5.89</c:v>
                </c:pt>
              </c:numCache>
            </c:numRef>
          </c:val>
          <c:extLst xmlns:c16r2="http://schemas.microsoft.com/office/drawing/2015/06/chart">
            <c:ext xmlns:c16="http://schemas.microsoft.com/office/drawing/2014/chart" uri="{C3380CC4-5D6E-409C-BE32-E72D297353CC}">
              <c16:uniqueId val="{00000000-D922-4BE4-8A06-48772890C3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9.85</c:v>
                </c:pt>
                <c:pt idx="1">
                  <c:v>9.65</c:v>
                </c:pt>
                <c:pt idx="2">
                  <c:v>9.93</c:v>
                </c:pt>
                <c:pt idx="3">
                  <c:v>9.2799999999999994</c:v>
                </c:pt>
                <c:pt idx="4">
                  <c:v>9.39</c:v>
                </c:pt>
              </c:numCache>
            </c:numRef>
          </c:val>
          <c:extLst xmlns:c16r2="http://schemas.microsoft.com/office/drawing/2015/06/chart">
            <c:ext xmlns:c16="http://schemas.microsoft.com/office/drawing/2014/chart" uri="{C3380CC4-5D6E-409C-BE32-E72D297353CC}">
              <c16:uniqueId val="{00000001-D922-4BE4-8A06-48772890C3FA}"/>
            </c:ext>
          </c:extLst>
        </c:ser>
        <c:dLbls>
          <c:showLegendKey val="0"/>
          <c:showVal val="0"/>
          <c:showCatName val="0"/>
          <c:showSerName val="0"/>
          <c:showPercent val="0"/>
          <c:showBubbleSize val="0"/>
        </c:dLbls>
        <c:gapWidth val="250"/>
        <c:overlap val="100"/>
        <c:axId val="466433504"/>
        <c:axId val="46643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0.92</c:v>
                </c:pt>
                <c:pt idx="1">
                  <c:v>-1.37</c:v>
                </c:pt>
                <c:pt idx="2">
                  <c:v>0.69</c:v>
                </c:pt>
                <c:pt idx="3">
                  <c:v>-2.2000000000000002</c:v>
                </c:pt>
                <c:pt idx="4">
                  <c:v>3.37</c:v>
                </c:pt>
              </c:numCache>
            </c:numRef>
          </c:val>
          <c:smooth val="0"/>
          <c:extLst xmlns:c16r2="http://schemas.microsoft.com/office/drawing/2015/06/chart">
            <c:ext xmlns:c16="http://schemas.microsoft.com/office/drawing/2014/chart" uri="{C3380CC4-5D6E-409C-BE32-E72D297353CC}">
              <c16:uniqueId val="{00000002-D922-4BE4-8A06-48772890C3FA}"/>
            </c:ext>
          </c:extLst>
        </c:ser>
        <c:dLbls>
          <c:showLegendKey val="0"/>
          <c:showVal val="0"/>
          <c:showCatName val="0"/>
          <c:showSerName val="0"/>
          <c:showPercent val="0"/>
          <c:showBubbleSize val="0"/>
        </c:dLbls>
        <c:marker val="1"/>
        <c:smooth val="0"/>
        <c:axId val="466433504"/>
        <c:axId val="466433888"/>
      </c:lineChart>
      <c:catAx>
        <c:axId val="46643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433888"/>
        <c:crosses val="autoZero"/>
        <c:auto val="1"/>
        <c:lblAlgn val="ctr"/>
        <c:lblOffset val="100"/>
        <c:tickLblSkip val="1"/>
        <c:tickMarkSkip val="1"/>
        <c:noMultiLvlLbl val="0"/>
      </c:catAx>
      <c:valAx>
        <c:axId val="46643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43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395-4137-96B5-4E86A5F369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395-4137-96B5-4E86A5F369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395-4137-96B5-4E86A5F369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395-4137-96B5-4E86A5F369D8}"/>
            </c:ext>
          </c:extLst>
        </c:ser>
        <c:ser>
          <c:idx val="4"/>
          <c:order val="4"/>
          <c:tx>
            <c:strRef>
              <c:f>データシート!$A$31</c:f>
              <c:strCache>
                <c:ptCount val="1"/>
                <c:pt idx="0">
                  <c:v>深谷中央特定土地区画整理事業特別会計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0.01</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8395-4137-96B5-4E86A5F369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8395-4137-96B5-4E86A5F369D8}"/>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7.0000000000000007E-2</c:v>
                </c:pt>
                <c:pt idx="4">
                  <c:v>#N/A</c:v>
                </c:pt>
                <c:pt idx="5">
                  <c:v>0.02</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6-8395-4137-96B5-4E86A5F369D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0.52</c:v>
                </c:pt>
                <c:pt idx="2">
                  <c:v>#N/A</c:v>
                </c:pt>
                <c:pt idx="3">
                  <c:v>0.18</c:v>
                </c:pt>
                <c:pt idx="4">
                  <c:v>#N/A</c:v>
                </c:pt>
                <c:pt idx="5">
                  <c:v>0.41</c:v>
                </c:pt>
                <c:pt idx="6">
                  <c:v>#N/A</c:v>
                </c:pt>
                <c:pt idx="7">
                  <c:v>0.34</c:v>
                </c:pt>
                <c:pt idx="8">
                  <c:v>#N/A</c:v>
                </c:pt>
                <c:pt idx="9">
                  <c:v>0.57999999999999996</c:v>
                </c:pt>
              </c:numCache>
            </c:numRef>
          </c:val>
          <c:extLst xmlns:c16r2="http://schemas.microsoft.com/office/drawing/2015/06/chart">
            <c:ext xmlns:c16="http://schemas.microsoft.com/office/drawing/2014/chart" uri="{C3380CC4-5D6E-409C-BE32-E72D297353CC}">
              <c16:uniqueId val="{00000007-8395-4137-96B5-4E86A5F369D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0.43</c:v>
                </c:pt>
                <c:pt idx="2">
                  <c:v>#N/A</c:v>
                </c:pt>
                <c:pt idx="3">
                  <c:v>0.44</c:v>
                </c:pt>
                <c:pt idx="4">
                  <c:v>#N/A</c:v>
                </c:pt>
                <c:pt idx="5">
                  <c:v>0.37</c:v>
                </c:pt>
                <c:pt idx="6">
                  <c:v>#N/A</c:v>
                </c:pt>
                <c:pt idx="7">
                  <c:v>0.37</c:v>
                </c:pt>
                <c:pt idx="8">
                  <c:v>#N/A</c:v>
                </c:pt>
                <c:pt idx="9">
                  <c:v>0.81</c:v>
                </c:pt>
              </c:numCache>
            </c:numRef>
          </c:val>
          <c:extLst xmlns:c16r2="http://schemas.microsoft.com/office/drawing/2015/06/chart">
            <c:ext xmlns:c16="http://schemas.microsoft.com/office/drawing/2014/chart" uri="{C3380CC4-5D6E-409C-BE32-E72D297353CC}">
              <c16:uniqueId val="{00000008-8395-4137-96B5-4E86A5F369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4.87</c:v>
                </c:pt>
                <c:pt idx="2">
                  <c:v>#N/A</c:v>
                </c:pt>
                <c:pt idx="3">
                  <c:v>3.98</c:v>
                </c:pt>
                <c:pt idx="4">
                  <c:v>#N/A</c:v>
                </c:pt>
                <c:pt idx="5">
                  <c:v>4.29</c:v>
                </c:pt>
                <c:pt idx="6">
                  <c:v>#N/A</c:v>
                </c:pt>
                <c:pt idx="7">
                  <c:v>4.5999999999999996</c:v>
                </c:pt>
                <c:pt idx="8">
                  <c:v>#N/A</c:v>
                </c:pt>
                <c:pt idx="9">
                  <c:v>5.85</c:v>
                </c:pt>
              </c:numCache>
            </c:numRef>
          </c:val>
          <c:extLst xmlns:c16r2="http://schemas.microsoft.com/office/drawing/2015/06/chart">
            <c:ext xmlns:c16="http://schemas.microsoft.com/office/drawing/2014/chart" uri="{C3380CC4-5D6E-409C-BE32-E72D297353CC}">
              <c16:uniqueId val="{00000009-8395-4137-96B5-4E86A5F369D8}"/>
            </c:ext>
          </c:extLst>
        </c:ser>
        <c:dLbls>
          <c:showLegendKey val="0"/>
          <c:showVal val="0"/>
          <c:showCatName val="0"/>
          <c:showSerName val="0"/>
          <c:showPercent val="0"/>
          <c:showBubbleSize val="0"/>
        </c:dLbls>
        <c:gapWidth val="150"/>
        <c:overlap val="100"/>
        <c:axId val="355400664"/>
        <c:axId val="355332472"/>
      </c:barChart>
      <c:catAx>
        <c:axId val="35540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332472"/>
        <c:crosses val="autoZero"/>
        <c:auto val="1"/>
        <c:lblAlgn val="ctr"/>
        <c:lblOffset val="100"/>
        <c:tickLblSkip val="1"/>
        <c:tickMarkSkip val="1"/>
        <c:noMultiLvlLbl val="0"/>
      </c:catAx>
      <c:valAx>
        <c:axId val="35533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400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2477</c:v>
                </c:pt>
                <c:pt idx="5">
                  <c:v>2494</c:v>
                </c:pt>
                <c:pt idx="8">
                  <c:v>2294</c:v>
                </c:pt>
                <c:pt idx="11">
                  <c:v>2328</c:v>
                </c:pt>
                <c:pt idx="14">
                  <c:v>2375</c:v>
                </c:pt>
              </c:numCache>
            </c:numRef>
          </c:val>
          <c:extLst xmlns:c16r2="http://schemas.microsoft.com/office/drawing/2015/06/chart">
            <c:ext xmlns:c16="http://schemas.microsoft.com/office/drawing/2014/chart" uri="{C3380CC4-5D6E-409C-BE32-E72D297353CC}">
              <c16:uniqueId val="{00000000-1017-4C5B-8D42-1A8A369965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17-4C5B-8D42-1A8A369965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313</c:v>
                </c:pt>
                <c:pt idx="3">
                  <c:v>359</c:v>
                </c:pt>
                <c:pt idx="6">
                  <c:v>195</c:v>
                </c:pt>
                <c:pt idx="9">
                  <c:v>299</c:v>
                </c:pt>
                <c:pt idx="12">
                  <c:v>661</c:v>
                </c:pt>
              </c:numCache>
            </c:numRef>
          </c:val>
          <c:extLst xmlns:c16r2="http://schemas.microsoft.com/office/drawing/2015/06/chart">
            <c:ext xmlns:c16="http://schemas.microsoft.com/office/drawing/2014/chart" uri="{C3380CC4-5D6E-409C-BE32-E72D297353CC}">
              <c16:uniqueId val="{00000002-1017-4C5B-8D42-1A8A369965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c:v>
                </c:pt>
                <c:pt idx="3">
                  <c:v>38</c:v>
                </c:pt>
                <c:pt idx="6">
                  <c:v>24</c:v>
                </c:pt>
                <c:pt idx="9">
                  <c:v>12</c:v>
                </c:pt>
                <c:pt idx="12">
                  <c:v>0</c:v>
                </c:pt>
              </c:numCache>
            </c:numRef>
          </c:val>
          <c:extLst xmlns:c16r2="http://schemas.microsoft.com/office/drawing/2015/06/chart">
            <c:ext xmlns:c16="http://schemas.microsoft.com/office/drawing/2014/chart" uri="{C3380CC4-5D6E-409C-BE32-E72D297353CC}">
              <c16:uniqueId val="{00000003-1017-4C5B-8D42-1A8A369965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1284</c:v>
                </c:pt>
                <c:pt idx="3">
                  <c:v>1211</c:v>
                </c:pt>
                <c:pt idx="6">
                  <c:v>1228</c:v>
                </c:pt>
                <c:pt idx="9">
                  <c:v>1170</c:v>
                </c:pt>
                <c:pt idx="12">
                  <c:v>1203</c:v>
                </c:pt>
              </c:numCache>
            </c:numRef>
          </c:val>
          <c:extLst xmlns:c16r2="http://schemas.microsoft.com/office/drawing/2015/06/chart">
            <c:ext xmlns:c16="http://schemas.microsoft.com/office/drawing/2014/chart" uri="{C3380CC4-5D6E-409C-BE32-E72D297353CC}">
              <c16:uniqueId val="{00000004-1017-4C5B-8D42-1A8A369965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17-4C5B-8D42-1A8A369965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17-4C5B-8D42-1A8A369965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2008</c:v>
                </c:pt>
                <c:pt idx="3">
                  <c:v>1915</c:v>
                </c:pt>
                <c:pt idx="6">
                  <c:v>1814</c:v>
                </c:pt>
                <c:pt idx="9">
                  <c:v>1865</c:v>
                </c:pt>
                <c:pt idx="12">
                  <c:v>1895</c:v>
                </c:pt>
              </c:numCache>
            </c:numRef>
          </c:val>
          <c:extLst xmlns:c16r2="http://schemas.microsoft.com/office/drawing/2015/06/chart">
            <c:ext xmlns:c16="http://schemas.microsoft.com/office/drawing/2014/chart" uri="{C3380CC4-5D6E-409C-BE32-E72D297353CC}">
              <c16:uniqueId val="{00000007-1017-4C5B-8D42-1A8A36996533}"/>
            </c:ext>
          </c:extLst>
        </c:ser>
        <c:dLbls>
          <c:showLegendKey val="0"/>
          <c:showVal val="0"/>
          <c:showCatName val="0"/>
          <c:showSerName val="0"/>
          <c:showPercent val="0"/>
          <c:showBubbleSize val="0"/>
        </c:dLbls>
        <c:gapWidth val="100"/>
        <c:overlap val="100"/>
        <c:axId val="460582440"/>
        <c:axId val="457733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1166</c:v>
                </c:pt>
                <c:pt idx="2">
                  <c:v>#N/A</c:v>
                </c:pt>
                <c:pt idx="3">
                  <c:v>#N/A</c:v>
                </c:pt>
                <c:pt idx="4">
                  <c:v>1029</c:v>
                </c:pt>
                <c:pt idx="5">
                  <c:v>#N/A</c:v>
                </c:pt>
                <c:pt idx="6">
                  <c:v>#N/A</c:v>
                </c:pt>
                <c:pt idx="7">
                  <c:v>967</c:v>
                </c:pt>
                <c:pt idx="8">
                  <c:v>#N/A</c:v>
                </c:pt>
                <c:pt idx="9">
                  <c:v>#N/A</c:v>
                </c:pt>
                <c:pt idx="10">
                  <c:v>1018</c:v>
                </c:pt>
                <c:pt idx="11">
                  <c:v>#N/A</c:v>
                </c:pt>
                <c:pt idx="12">
                  <c:v>#N/A</c:v>
                </c:pt>
                <c:pt idx="13">
                  <c:v>1384</c:v>
                </c:pt>
                <c:pt idx="14">
                  <c:v>#N/A</c:v>
                </c:pt>
              </c:numCache>
            </c:numRef>
          </c:val>
          <c:smooth val="0"/>
          <c:extLst xmlns:c16r2="http://schemas.microsoft.com/office/drawing/2015/06/chart">
            <c:ext xmlns:c16="http://schemas.microsoft.com/office/drawing/2014/chart" uri="{C3380CC4-5D6E-409C-BE32-E72D297353CC}">
              <c16:uniqueId val="{00000008-1017-4C5B-8D42-1A8A36996533}"/>
            </c:ext>
          </c:extLst>
        </c:ser>
        <c:dLbls>
          <c:showLegendKey val="0"/>
          <c:showVal val="0"/>
          <c:showCatName val="0"/>
          <c:showSerName val="0"/>
          <c:showPercent val="0"/>
          <c:showBubbleSize val="0"/>
        </c:dLbls>
        <c:marker val="1"/>
        <c:smooth val="0"/>
        <c:axId val="460582440"/>
        <c:axId val="457733016"/>
      </c:lineChart>
      <c:catAx>
        <c:axId val="46058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733016"/>
        <c:crosses val="autoZero"/>
        <c:auto val="1"/>
        <c:lblAlgn val="ctr"/>
        <c:lblOffset val="100"/>
        <c:tickLblSkip val="1"/>
        <c:tickMarkSkip val="1"/>
        <c:noMultiLvlLbl val="0"/>
      </c:catAx>
      <c:valAx>
        <c:axId val="457733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58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22282</c:v>
                </c:pt>
                <c:pt idx="5">
                  <c:v>22014</c:v>
                </c:pt>
                <c:pt idx="8">
                  <c:v>21860</c:v>
                </c:pt>
                <c:pt idx="11">
                  <c:v>21919</c:v>
                </c:pt>
                <c:pt idx="14">
                  <c:v>21944</c:v>
                </c:pt>
              </c:numCache>
            </c:numRef>
          </c:val>
          <c:extLst xmlns:c16r2="http://schemas.microsoft.com/office/drawing/2015/06/chart">
            <c:ext xmlns:c16="http://schemas.microsoft.com/office/drawing/2014/chart" uri="{C3380CC4-5D6E-409C-BE32-E72D297353CC}">
              <c16:uniqueId val="{00000000-DBFC-42AD-A803-DA3347A534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3053</c:v>
                </c:pt>
                <c:pt idx="5">
                  <c:v>2927</c:v>
                </c:pt>
                <c:pt idx="8">
                  <c:v>2841</c:v>
                </c:pt>
                <c:pt idx="11">
                  <c:v>2690</c:v>
                </c:pt>
                <c:pt idx="14">
                  <c:v>2606</c:v>
                </c:pt>
              </c:numCache>
            </c:numRef>
          </c:val>
          <c:extLst xmlns:c16r2="http://schemas.microsoft.com/office/drawing/2015/06/chart">
            <c:ext xmlns:c16="http://schemas.microsoft.com/office/drawing/2014/chart" uri="{C3380CC4-5D6E-409C-BE32-E72D297353CC}">
              <c16:uniqueId val="{00000001-DBFC-42AD-A803-DA3347A534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3393</c:v>
                </c:pt>
                <c:pt idx="5">
                  <c:v>3244</c:v>
                </c:pt>
                <c:pt idx="8">
                  <c:v>3147</c:v>
                </c:pt>
                <c:pt idx="11">
                  <c:v>2802</c:v>
                </c:pt>
                <c:pt idx="14">
                  <c:v>2551</c:v>
                </c:pt>
              </c:numCache>
            </c:numRef>
          </c:val>
          <c:extLst xmlns:c16r2="http://schemas.microsoft.com/office/drawing/2015/06/chart">
            <c:ext xmlns:c16="http://schemas.microsoft.com/office/drawing/2014/chart" uri="{C3380CC4-5D6E-409C-BE32-E72D297353CC}">
              <c16:uniqueId val="{00000002-DBFC-42AD-A803-DA3347A534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FC-42AD-A803-DA3347A534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FC-42AD-A803-DA3347A534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FC-42AD-A803-DA3347A534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5896</c:v>
                </c:pt>
                <c:pt idx="3">
                  <c:v>5537</c:v>
                </c:pt>
                <c:pt idx="6">
                  <c:v>5609</c:v>
                </c:pt>
                <c:pt idx="9">
                  <c:v>5395</c:v>
                </c:pt>
                <c:pt idx="12">
                  <c:v>5432</c:v>
                </c:pt>
              </c:numCache>
            </c:numRef>
          </c:val>
          <c:extLst xmlns:c16r2="http://schemas.microsoft.com/office/drawing/2015/06/chart">
            <c:ext xmlns:c16="http://schemas.microsoft.com/office/drawing/2014/chart" uri="{C3380CC4-5D6E-409C-BE32-E72D297353CC}">
              <c16:uniqueId val="{00000006-DBFC-42AD-A803-DA3347A534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177</c:v>
                </c:pt>
                <c:pt idx="3">
                  <c:v>160</c:v>
                </c:pt>
                <c:pt idx="6">
                  <c:v>184</c:v>
                </c:pt>
                <c:pt idx="9">
                  <c:v>765</c:v>
                </c:pt>
                <c:pt idx="12">
                  <c:v>1869</c:v>
                </c:pt>
              </c:numCache>
            </c:numRef>
          </c:val>
          <c:extLst xmlns:c16r2="http://schemas.microsoft.com/office/drawing/2015/06/chart">
            <c:ext xmlns:c16="http://schemas.microsoft.com/office/drawing/2014/chart" uri="{C3380CC4-5D6E-409C-BE32-E72D297353CC}">
              <c16:uniqueId val="{00000007-DBFC-42AD-A803-DA3347A534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12185</c:v>
                </c:pt>
                <c:pt idx="3">
                  <c:v>11325</c:v>
                </c:pt>
                <c:pt idx="6">
                  <c:v>10853</c:v>
                </c:pt>
                <c:pt idx="9">
                  <c:v>10102</c:v>
                </c:pt>
                <c:pt idx="12">
                  <c:v>9523</c:v>
                </c:pt>
              </c:numCache>
            </c:numRef>
          </c:val>
          <c:extLst xmlns:c16r2="http://schemas.microsoft.com/office/drawing/2015/06/chart">
            <c:ext xmlns:c16="http://schemas.microsoft.com/office/drawing/2014/chart" uri="{C3380CC4-5D6E-409C-BE32-E72D297353CC}">
              <c16:uniqueId val="{00000008-DBFC-42AD-A803-DA3347A534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711</c:v>
                </c:pt>
                <c:pt idx="3">
                  <c:v>975</c:v>
                </c:pt>
                <c:pt idx="6">
                  <c:v>1095</c:v>
                </c:pt>
                <c:pt idx="9">
                  <c:v>1248</c:v>
                </c:pt>
                <c:pt idx="12">
                  <c:v>1017</c:v>
                </c:pt>
              </c:numCache>
            </c:numRef>
          </c:val>
          <c:extLst xmlns:c16r2="http://schemas.microsoft.com/office/drawing/2015/06/chart">
            <c:ext xmlns:c16="http://schemas.microsoft.com/office/drawing/2014/chart" uri="{C3380CC4-5D6E-409C-BE32-E72D297353CC}">
              <c16:uniqueId val="{00000009-DBFC-42AD-A803-DA3347A534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17528</c:v>
                </c:pt>
                <c:pt idx="3">
                  <c:v>17778</c:v>
                </c:pt>
                <c:pt idx="6">
                  <c:v>16992</c:v>
                </c:pt>
                <c:pt idx="9">
                  <c:v>16310</c:v>
                </c:pt>
                <c:pt idx="12">
                  <c:v>16687</c:v>
                </c:pt>
              </c:numCache>
            </c:numRef>
          </c:val>
          <c:extLst xmlns:c16r2="http://schemas.microsoft.com/office/drawing/2015/06/chart">
            <c:ext xmlns:c16="http://schemas.microsoft.com/office/drawing/2014/chart" uri="{C3380CC4-5D6E-409C-BE32-E72D297353CC}">
              <c16:uniqueId val="{0000000A-DBFC-42AD-A803-DA3347A53405}"/>
            </c:ext>
          </c:extLst>
        </c:ser>
        <c:dLbls>
          <c:showLegendKey val="0"/>
          <c:showVal val="0"/>
          <c:showCatName val="0"/>
          <c:showSerName val="0"/>
          <c:showPercent val="0"/>
          <c:showBubbleSize val="0"/>
        </c:dLbls>
        <c:gapWidth val="100"/>
        <c:overlap val="100"/>
        <c:axId val="467676640"/>
        <c:axId val="46767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7770</c:v>
                </c:pt>
                <c:pt idx="2">
                  <c:v>#N/A</c:v>
                </c:pt>
                <c:pt idx="3">
                  <c:v>#N/A</c:v>
                </c:pt>
                <c:pt idx="4">
                  <c:v>7591</c:v>
                </c:pt>
                <c:pt idx="5">
                  <c:v>#N/A</c:v>
                </c:pt>
                <c:pt idx="6">
                  <c:v>#N/A</c:v>
                </c:pt>
                <c:pt idx="7">
                  <c:v>6886</c:v>
                </c:pt>
                <c:pt idx="8">
                  <c:v>#N/A</c:v>
                </c:pt>
                <c:pt idx="9">
                  <c:v>#N/A</c:v>
                </c:pt>
                <c:pt idx="10">
                  <c:v>6408</c:v>
                </c:pt>
                <c:pt idx="11">
                  <c:v>#N/A</c:v>
                </c:pt>
                <c:pt idx="12">
                  <c:v>#N/A</c:v>
                </c:pt>
                <c:pt idx="13">
                  <c:v>7426</c:v>
                </c:pt>
                <c:pt idx="14">
                  <c:v>#N/A</c:v>
                </c:pt>
              </c:numCache>
            </c:numRef>
          </c:val>
          <c:smooth val="0"/>
          <c:extLst xmlns:c16r2="http://schemas.microsoft.com/office/drawing/2015/06/chart">
            <c:ext xmlns:c16="http://schemas.microsoft.com/office/drawing/2014/chart" uri="{C3380CC4-5D6E-409C-BE32-E72D297353CC}">
              <c16:uniqueId val="{0000000B-DBFC-42AD-A803-DA3347A53405}"/>
            </c:ext>
          </c:extLst>
        </c:ser>
        <c:dLbls>
          <c:showLegendKey val="0"/>
          <c:showVal val="0"/>
          <c:showCatName val="0"/>
          <c:showSerName val="0"/>
          <c:showPercent val="0"/>
          <c:showBubbleSize val="0"/>
        </c:dLbls>
        <c:marker val="1"/>
        <c:smooth val="0"/>
        <c:axId val="467676640"/>
        <c:axId val="467670192"/>
      </c:lineChart>
      <c:catAx>
        <c:axId val="46767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670192"/>
        <c:crosses val="autoZero"/>
        <c:auto val="1"/>
        <c:lblAlgn val="ctr"/>
        <c:lblOffset val="100"/>
        <c:tickLblSkip val="1"/>
        <c:tickMarkSkip val="1"/>
        <c:noMultiLvlLbl val="0"/>
      </c:catAx>
      <c:valAx>
        <c:axId val="46767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67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1572</c:v>
                </c:pt>
                <c:pt idx="1">
                  <c:v>1472</c:v>
                </c:pt>
                <c:pt idx="2">
                  <c:v>1504</c:v>
                </c:pt>
              </c:numCache>
            </c:numRef>
          </c:val>
          <c:extLst xmlns:c16r2="http://schemas.microsoft.com/office/drawing/2015/06/chart">
            <c:ext xmlns:c16="http://schemas.microsoft.com/office/drawing/2014/chart" uri="{C3380CC4-5D6E-409C-BE32-E72D297353CC}">
              <c16:uniqueId val="{00000000-0754-4D54-95DD-0C86ED8DA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754-4D54-95DD-0C86ED8DA1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1077</c:v>
                </c:pt>
                <c:pt idx="1">
                  <c:v>892</c:v>
                </c:pt>
                <c:pt idx="2">
                  <c:v>778</c:v>
                </c:pt>
              </c:numCache>
            </c:numRef>
          </c:val>
          <c:extLst xmlns:c16r2="http://schemas.microsoft.com/office/drawing/2015/06/chart">
            <c:ext xmlns:c16="http://schemas.microsoft.com/office/drawing/2014/chart" uri="{C3380CC4-5D6E-409C-BE32-E72D297353CC}">
              <c16:uniqueId val="{00000002-0754-4D54-95DD-0C86ED8DA144}"/>
            </c:ext>
          </c:extLst>
        </c:ser>
        <c:dLbls>
          <c:showLegendKey val="0"/>
          <c:showVal val="0"/>
          <c:showCatName val="0"/>
          <c:showSerName val="0"/>
          <c:showPercent val="0"/>
          <c:showBubbleSize val="0"/>
        </c:dLbls>
        <c:gapWidth val="120"/>
        <c:overlap val="100"/>
        <c:axId val="467642176"/>
        <c:axId val="467642568"/>
      </c:barChart>
      <c:catAx>
        <c:axId val="4676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642568"/>
        <c:crosses val="autoZero"/>
        <c:auto val="1"/>
        <c:lblAlgn val="ctr"/>
        <c:lblOffset val="100"/>
        <c:tickLblSkip val="1"/>
        <c:tickMarkSkip val="1"/>
        <c:noMultiLvlLbl val="0"/>
      </c:catAx>
      <c:valAx>
        <c:axId val="467642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64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CA-40FD-AF72-07C532E4E827}"/>
                </c:ext>
                <c:ext xmlns:c15="http://schemas.microsoft.com/office/drawing/2012/chart" uri="{CE6537A1-D6FC-4f65-9D91-7224C49458BB}">
                  <c15:dlblFieldTable>
                    <c15:dlblFTEntry>
                      <c15:txfldGUID>{792096C4-CC35-4114-A46E-8B6D13BE75ED}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CA-40FD-AF72-07C532E4E827}"/>
                </c:ext>
                <c:ext xmlns:c15="http://schemas.microsoft.com/office/drawing/2012/chart" uri="{CE6537A1-D6FC-4f65-9D91-7224C49458BB}">
                  <c15:dlblFieldTable>
                    <c15:dlblFTEntry>
                      <c15:txfldGUID>{3C6DF1DC-6C17-4B96-83CF-503268446C8B}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CA-40FD-AF72-07C532E4E827}"/>
                </c:ext>
                <c:ext xmlns:c15="http://schemas.microsoft.com/office/drawing/2012/chart" uri="{CE6537A1-D6FC-4f65-9D91-7224C49458BB}">
                  <c15:dlblFieldTable>
                    <c15:dlblFTEntry>
                      <c15:txfldGUID>{7519142E-D5E1-4318-B15A-BF9EFDEB8B28}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CA-40FD-AF72-07C532E4E827}"/>
                </c:ext>
                <c:ext xmlns:c15="http://schemas.microsoft.com/office/drawing/2012/chart" uri="{CE6537A1-D6FC-4f65-9D91-7224C49458BB}">
                  <c15:dlblFieldTable>
                    <c15:dlblFTEntry>
                      <c15:txfldGUID>{5E2C7BA4-0C35-4215-85A9-6642857AB33E}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CA-40FD-AF72-07C532E4E827}"/>
                </c:ext>
                <c:ext xmlns:c15="http://schemas.microsoft.com/office/drawing/2012/chart" uri="{CE6537A1-D6FC-4f65-9D91-7224C49458BB}">
                  <c15:dlblFieldTable>
                    <c15:dlblFTEntry>
                      <c15:txfldGUID>{FC0F473A-DCBD-4765-A3FF-931F9D9AE61D}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CA-40FD-AF72-07C532E4E827}"/>
                </c:ext>
                <c:ext xmlns:c15="http://schemas.microsoft.com/office/drawing/2012/chart" uri="{CE6537A1-D6FC-4f65-9D91-7224C49458BB}">
                  <c15:dlblFieldTable>
                    <c15:dlblFTEntry>
                      <c15:txfldGUID>{00A52F28-A304-48CC-B260-717EAD33D894}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CA-40FD-AF72-07C532E4E827}"/>
                </c:ext>
                <c:ext xmlns:c15="http://schemas.microsoft.com/office/drawing/2012/chart" uri="{CE6537A1-D6FC-4f65-9D91-7224C49458BB}">
                  <c15:dlblFieldTable>
                    <c15:dlblFTEntry>
                      <c15:txfldGUID>{BAE3079F-64D6-466A-8A67-7207854305DD}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CA-40FD-AF72-07C532E4E827}"/>
                </c:ext>
                <c:ext xmlns:c15="http://schemas.microsoft.com/office/drawing/2012/chart" uri="{CE6537A1-D6FC-4f65-9D91-7224C49458BB}">
                  <c15:dlblFieldTable>
                    <c15:dlblFTEntry>
                      <c15:txfldGUID>{52BA8605-AF92-4D6B-BC5D-19CD3C57C173}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CA-40FD-AF72-07C532E4E827}"/>
                </c:ext>
                <c:ext xmlns:c15="http://schemas.microsoft.com/office/drawing/2012/chart" uri="{CE6537A1-D6FC-4f65-9D91-7224C49458BB}">
                  <c15:dlblFieldTable>
                    <c15:dlblFTEntry>
                      <c15:txfldGUID>{037CC445-CB44-48A7-910C-BB8234438DD6}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43.9</c:v>
                </c:pt>
                <c:pt idx="24">
                  <c:v>33.5</c:v>
                </c:pt>
              </c:numCache>
            </c:numRef>
          </c:xVal>
          <c:yVal>
            <c:numRef>
              <c:f>公会計指標分析・財政指標組合せ分析表!$BP$51:$DC$51</c:f>
              <c:numCache>
                <c:formatCode>#,##0.0;"▲ "#,##0.0</c:formatCode>
                <c:ptCount val="40"/>
                <c:pt idx="16">
                  <c:v>49.5</c:v>
                </c:pt>
                <c:pt idx="24">
                  <c:v>46</c:v>
                </c:pt>
              </c:numCache>
            </c:numRef>
          </c:yVal>
          <c:smooth val="0"/>
          <c:extLst xmlns:c16r2="http://schemas.microsoft.com/office/drawing/2015/06/chart">
            <c:ext xmlns:c16="http://schemas.microsoft.com/office/drawing/2014/chart" uri="{C3380CC4-5D6E-409C-BE32-E72D297353CC}">
              <c16:uniqueId val="{00000009-13CA-40FD-AF72-07C532E4E8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CA-40FD-AF72-07C532E4E827}"/>
                </c:ext>
                <c:ext xmlns:c15="http://schemas.microsoft.com/office/drawing/2012/chart" uri="{CE6537A1-D6FC-4f65-9D91-7224C49458BB}">
                  <c15:dlblFieldTable>
                    <c15:dlblFTEntry>
                      <c15:txfldGUID>{3E199A4F-10C0-4880-9E19-5BD21D18290B}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CA-40FD-AF72-07C532E4E827}"/>
                </c:ext>
                <c:ext xmlns:c15="http://schemas.microsoft.com/office/drawing/2012/chart" uri="{CE6537A1-D6FC-4f65-9D91-7224C49458BB}">
                  <c15:dlblFieldTable>
                    <c15:dlblFTEntry>
                      <c15:txfldGUID>{7457E6DA-9767-4DDC-B150-162C2830464F}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CA-40FD-AF72-07C532E4E827}"/>
                </c:ext>
                <c:ext xmlns:c15="http://schemas.microsoft.com/office/drawing/2012/chart" uri="{CE6537A1-D6FC-4f65-9D91-7224C49458BB}">
                  <c15:dlblFieldTable>
                    <c15:dlblFTEntry>
                      <c15:txfldGUID>{27AF2B2E-88DC-4A33-AE81-A5184F8FD3DD}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CA-40FD-AF72-07C532E4E827}"/>
                </c:ext>
                <c:ext xmlns:c15="http://schemas.microsoft.com/office/drawing/2012/chart" uri="{CE6537A1-D6FC-4f65-9D91-7224C49458BB}">
                  <c15:dlblFieldTable>
                    <c15:dlblFTEntry>
                      <c15:txfldGUID>{BBE6B56E-A8D8-475B-B2E4-31811FE264E1}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CA-40FD-AF72-07C532E4E827}"/>
                </c:ext>
                <c:ext xmlns:c15="http://schemas.microsoft.com/office/drawing/2012/chart" uri="{CE6537A1-D6FC-4f65-9D91-7224C49458BB}">
                  <c15:dlblFieldTable>
                    <c15:dlblFTEntry>
                      <c15:txfldGUID>{861D94E4-D69F-4991-B12B-FA47F6F6FFFC}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CA-40FD-AF72-07C532E4E827}"/>
                </c:ext>
                <c:ext xmlns:c15="http://schemas.microsoft.com/office/drawing/2012/chart" uri="{CE6537A1-D6FC-4f65-9D91-7224C49458BB}">
                  <c15:dlblFieldTable>
                    <c15:dlblFTEntry>
                      <c15:txfldGUID>{8599B8C2-CF77-46C3-9535-8B6070AF84FE}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CA-40FD-AF72-07C532E4E827}"/>
                </c:ext>
                <c:ext xmlns:c15="http://schemas.microsoft.com/office/drawing/2012/chart" uri="{CE6537A1-D6FC-4f65-9D91-7224C49458BB}">
                  <c15:dlblFieldTable>
                    <c15:dlblFTEntry>
                      <c15:txfldGUID>{29E79DCD-CBD5-4204-901B-808125609DC5}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CA-40FD-AF72-07C532E4E827}"/>
                </c:ext>
                <c:ext xmlns:c15="http://schemas.microsoft.com/office/drawing/2012/chart" uri="{CE6537A1-D6FC-4f65-9D91-7224C49458BB}">
                  <c15:dlblFieldTable>
                    <c15:dlblFTEntry>
                      <c15:txfldGUID>{2192D028-9A68-48D8-A9BD-354F44D8A4C6}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CA-40FD-AF72-07C532E4E827}"/>
                </c:ext>
                <c:ext xmlns:c15="http://schemas.microsoft.com/office/drawing/2012/chart" uri="{CE6537A1-D6FC-4f65-9D91-7224C49458BB}">
                  <c15:dlblFieldTable>
                    <c15:dlblFTEntry>
                      <c15:txfldGUID>{DF69E677-5E00-4A8B-AA4A-6BF021F5B384}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xmlns:c16r2="http://schemas.microsoft.com/office/drawing/2015/06/chart">
            <c:ext xmlns:c16="http://schemas.microsoft.com/office/drawing/2014/chart" uri="{C3380CC4-5D6E-409C-BE32-E72D297353CC}">
              <c16:uniqueId val="{00000013-13CA-40FD-AF72-07C532E4E827}"/>
            </c:ext>
          </c:extLst>
        </c:ser>
        <c:dLbls>
          <c:showLegendKey val="0"/>
          <c:showVal val="1"/>
          <c:showCatName val="0"/>
          <c:showSerName val="0"/>
          <c:showPercent val="0"/>
          <c:showBubbleSize val="0"/>
        </c:dLbls>
        <c:axId val="467640216"/>
        <c:axId val="467639824"/>
      </c:scatterChart>
      <c:valAx>
        <c:axId val="467640216"/>
        <c:scaling>
          <c:orientation val="minMax"/>
          <c:max val="60"/>
          <c:min val="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639824"/>
        <c:crosses val="autoZero"/>
        <c:crossBetween val="midCat"/>
      </c:valAx>
      <c:valAx>
        <c:axId val="467639824"/>
        <c:scaling>
          <c:orientation val="minMax"/>
          <c:max val="5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640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01-4134-B433-FFEDBAF7F295}"/>
                </c:ext>
                <c:ext xmlns:c15="http://schemas.microsoft.com/office/drawing/2012/chart" uri="{CE6537A1-D6FC-4f65-9D91-7224C49458BB}">
                  <c15:dlblFieldTable>
                    <c15:dlblFTEntry>
                      <c15:txfldGUID>{28602F24-9CDA-49F1-9898-AA97148A8F91}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01-4134-B433-FFEDBAF7F295}"/>
                </c:ext>
                <c:ext xmlns:c15="http://schemas.microsoft.com/office/drawing/2012/chart" uri="{CE6537A1-D6FC-4f65-9D91-7224C49458BB}">
                  <c15:dlblFieldTable>
                    <c15:dlblFTEntry>
                      <c15:txfldGUID>{A6B9DF84-8AA5-4D7C-8D66-F300C861C1C4}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01-4134-B433-FFEDBAF7F295}"/>
                </c:ext>
                <c:ext xmlns:c15="http://schemas.microsoft.com/office/drawing/2012/chart" uri="{CE6537A1-D6FC-4f65-9D91-7224C49458BB}">
                  <c15:dlblFieldTable>
                    <c15:dlblFTEntry>
                      <c15:txfldGUID>{B73B3E70-0426-4C64-8647-2F25C7C15E95}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01-4134-B433-FFEDBAF7F295}"/>
                </c:ext>
                <c:ext xmlns:c15="http://schemas.microsoft.com/office/drawing/2012/chart" uri="{CE6537A1-D6FC-4f65-9D91-7224C49458BB}">
                  <c15:dlblFieldTable>
                    <c15:dlblFTEntry>
                      <c15:txfldGUID>{CB92C5A4-43E4-4C23-BFB0-379716081D9A}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01-4134-B433-FFEDBAF7F295}"/>
                </c:ext>
                <c:ext xmlns:c15="http://schemas.microsoft.com/office/drawing/2012/chart" uri="{CE6537A1-D6FC-4f65-9D91-7224C49458BB}">
                  <c15:dlblFieldTable>
                    <c15:dlblFTEntry>
                      <c15:txfldGUID>{0B84B77E-4B8B-4C7C-9770-E1FE39E3381C}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01-4134-B433-FFEDBAF7F295}"/>
                </c:ext>
                <c:ext xmlns:c15="http://schemas.microsoft.com/office/drawing/2012/chart" uri="{CE6537A1-D6FC-4f65-9D91-7224C49458BB}">
                  <c15:dlblFieldTable>
                    <c15:dlblFTEntry>
                      <c15:txfldGUID>{C10DC004-7F45-40A0-8463-E69522DBC80F}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01-4134-B433-FFEDBAF7F295}"/>
                </c:ext>
                <c:ext xmlns:c15="http://schemas.microsoft.com/office/drawing/2012/chart" uri="{CE6537A1-D6FC-4f65-9D91-7224C49458BB}">
                  <c15:dlblFieldTable>
                    <c15:dlblFTEntry>
                      <c15:txfldGUID>{1C6708B7-141D-4E6C-A63A-90EF4FF9C520}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01-4134-B433-FFEDBAF7F295}"/>
                </c:ext>
                <c:ext xmlns:c15="http://schemas.microsoft.com/office/drawing/2012/chart" uri="{CE6537A1-D6FC-4f65-9D91-7224C49458BB}">
                  <c15:dlblFieldTable>
                    <c15:dlblFTEntry>
                      <c15:txfldGUID>{4345D765-5141-4376-9F9E-ABF6ADA1B88A}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01-4134-B433-FFEDBAF7F295}"/>
                </c:ext>
                <c:ext xmlns:c15="http://schemas.microsoft.com/office/drawing/2012/chart" uri="{CE6537A1-D6FC-4f65-9D91-7224C49458BB}">
                  <c15:dlblFieldTable>
                    <c15:dlblFTEntry>
                      <c15:txfldGUID>{2FE7448D-A63D-42BE-842B-45A63FB9B32F}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9.1999999999999993</c:v>
                </c:pt>
                <c:pt idx="16">
                  <c:v>7.6</c:v>
                </c:pt>
                <c:pt idx="24">
                  <c:v>7.2</c:v>
                </c:pt>
                <c:pt idx="32">
                  <c:v>8</c:v>
                </c:pt>
              </c:numCache>
            </c:numRef>
          </c:xVal>
          <c:yVal>
            <c:numRef>
              <c:f>公会計指標分析・財政指標組合せ分析表!$BP$73:$DC$73</c:f>
              <c:numCache>
                <c:formatCode>#,##0.0;"▲ "#,##0.0</c:formatCode>
                <c:ptCount val="40"/>
                <c:pt idx="0">
                  <c:v>55.9</c:v>
                </c:pt>
                <c:pt idx="8">
                  <c:v>55.8</c:v>
                </c:pt>
                <c:pt idx="16">
                  <c:v>49.5</c:v>
                </c:pt>
                <c:pt idx="24">
                  <c:v>46</c:v>
                </c:pt>
                <c:pt idx="32">
                  <c:v>52.9</c:v>
                </c:pt>
              </c:numCache>
            </c:numRef>
          </c:yVal>
          <c:smooth val="0"/>
          <c:extLst xmlns:c16r2="http://schemas.microsoft.com/office/drawing/2015/06/chart">
            <c:ext xmlns:c16="http://schemas.microsoft.com/office/drawing/2014/chart" uri="{C3380CC4-5D6E-409C-BE32-E72D297353CC}">
              <c16:uniqueId val="{00000009-1C01-4134-B433-FFEDBAF7F2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01-4134-B433-FFEDBAF7F295}"/>
                </c:ext>
                <c:ext xmlns:c15="http://schemas.microsoft.com/office/drawing/2012/chart" uri="{CE6537A1-D6FC-4f65-9D91-7224C49458BB}">
                  <c15:dlblFieldTable>
                    <c15:dlblFTEntry>
                      <c15:txfldGUID>{3D79A2E0-8D43-414B-87BC-03E6C39FD3F4}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01-4134-B433-FFEDBAF7F295}"/>
                </c:ext>
                <c:ext xmlns:c15="http://schemas.microsoft.com/office/drawing/2012/chart" uri="{CE6537A1-D6FC-4f65-9D91-7224C49458BB}">
                  <c15:dlblFieldTable>
                    <c15:dlblFTEntry>
                      <c15:txfldGUID>{7C53DD98-74E8-4CEE-8E0A-BE0AF513A48E}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01-4134-B433-FFEDBAF7F295}"/>
                </c:ext>
                <c:ext xmlns:c15="http://schemas.microsoft.com/office/drawing/2012/chart" uri="{CE6537A1-D6FC-4f65-9D91-7224C49458BB}">
                  <c15:dlblFieldTable>
                    <c15:dlblFTEntry>
                      <c15:txfldGUID>{0F8B109F-FA69-47C4-BBBE-F47BC42BCD70}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01-4134-B433-FFEDBAF7F295}"/>
                </c:ext>
                <c:ext xmlns:c15="http://schemas.microsoft.com/office/drawing/2012/chart" uri="{CE6537A1-D6FC-4f65-9D91-7224C49458BB}">
                  <c15:dlblFieldTable>
                    <c15:dlblFTEntry>
                      <c15:txfldGUID>{192EDF25-6A89-4896-81B2-390CCEF6E13E}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01-4134-B433-FFEDBAF7F295}"/>
                </c:ext>
                <c:ext xmlns:c15="http://schemas.microsoft.com/office/drawing/2012/chart" uri="{CE6537A1-D6FC-4f65-9D91-7224C49458BB}">
                  <c15:dlblFieldTable>
                    <c15:dlblFTEntry>
                      <c15:txfldGUID>{CE28AF5D-D454-4205-9F26-9F047779C0A4}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01-4134-B433-FFEDBAF7F295}"/>
                </c:ext>
                <c:ext xmlns:c15="http://schemas.microsoft.com/office/drawing/2012/chart" uri="{CE6537A1-D6FC-4f65-9D91-7224C49458BB}">
                  <c15:dlblFieldTable>
                    <c15:dlblFTEntry>
                      <c15:txfldGUID>{64873C1B-5755-46DC-8289-C805060ACF9D}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01-4134-B433-FFEDBAF7F295}"/>
                </c:ext>
                <c:ext xmlns:c15="http://schemas.microsoft.com/office/drawing/2012/chart" uri="{CE6537A1-D6FC-4f65-9D91-7224C49458BB}">
                  <c15:dlblFieldTable>
                    <c15:dlblFTEntry>
                      <c15:txfldGUID>{5AA898B3-D4B2-4F49-93C7-6A8A74612982}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01-4134-B433-FFEDBAF7F295}"/>
                </c:ext>
                <c:ext xmlns:c15="http://schemas.microsoft.com/office/drawing/2012/chart" uri="{CE6537A1-D6FC-4f65-9D91-7224C49458BB}">
                  <c15:dlblFieldTable>
                    <c15:dlblFTEntry>
                      <c15:txfldGUID>{1CFA7A8B-5BD6-43DB-8963-EA88064E8A3C}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01-4134-B433-FFEDBAF7F295}"/>
                </c:ext>
                <c:ext xmlns:c15="http://schemas.microsoft.com/office/drawing/2012/chart" uri="{CE6537A1-D6FC-4f65-9D91-7224C49458BB}">
                  <c15:dlblFieldTable>
                    <c15:dlblFTEntry>
                      <c15:txfldGUID>{36A5ABEA-217D-476A-89C6-6120484687A9}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1C01-4134-B433-FFEDBAF7F295}"/>
            </c:ext>
          </c:extLst>
        </c:ser>
        <c:dLbls>
          <c:showLegendKey val="0"/>
          <c:showVal val="1"/>
          <c:showCatName val="0"/>
          <c:showSerName val="0"/>
          <c:showPercent val="0"/>
          <c:showBubbleSize val="0"/>
        </c:dLbls>
        <c:axId val="467641000"/>
        <c:axId val="467642960"/>
      </c:scatterChart>
      <c:valAx>
        <c:axId val="467641000"/>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642960"/>
        <c:crosses val="autoZero"/>
        <c:crossBetween val="midCat"/>
      </c:valAx>
      <c:valAx>
        <c:axId val="467642960"/>
        <c:scaling>
          <c:orientation val="minMax"/>
          <c:max val="6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641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年度まで徐々に減少していたが、平成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年度は臨時財政対策債の元利償還金の増及び市道用地取得事業による公債費に準ずる債務負担行為に係るものの増により全体で増に転じ、平成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年度は消防庁舎用地及びインター関連事業用地取得により公債費に準ずる債務負担行為に係るものの増により、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年連続の増となった。</a:t>
          </a:r>
        </a:p>
        <a:p>
          <a:r>
            <a:rPr kumimoji="1" lang="ja-JP" altLang="en-US" sz="1400">
              <a:latin typeface="ＭＳ ゴシック" pitchFamily="49" charset="-128"/>
              <a:ea typeface="ＭＳ ゴシック" pitchFamily="49" charset="-128"/>
            </a:rPr>
            <a:t>今後も引き続き、元利償還金等の推移を的確に推計し、適正な起債水準の維持に努める。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年度まで主に地方債の借入れ抑制により減少傾向にあったが、平成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年度においてはごみ処理施設整備工事に伴う高座清掃施設組合の地方債残高の増により、組合負担額等見込額の増などから増加に転じている。</a:t>
          </a:r>
        </a:p>
        <a:p>
          <a:r>
            <a:rPr kumimoji="1" lang="ja-JP" altLang="en-US" sz="1400">
              <a:latin typeface="ＭＳ ゴシック" pitchFamily="49" charset="-128"/>
              <a:ea typeface="ＭＳ ゴシック" pitchFamily="49" charset="-128"/>
            </a:rPr>
            <a:t>　将来負担比率は依然として類似団体平均を上回っているため、今後も引き続き中・長期的な展望に基づいた計画的な事業展開を図り、起債に大きく依存しない健全な財政運営に努める。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神奈川県綾瀬市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28</a:t>
          </a:r>
          <a:r>
            <a:rPr kumimoji="1" lang="ja-JP" altLang="ja-JP" sz="1300">
              <a:solidFill>
                <a:schemeClr val="dk1"/>
              </a:solidFill>
              <a:effectLst/>
              <a:latin typeface="ＭＳ Ｐゴシック" pitchFamily="50" charset="-128"/>
              <a:ea typeface="ＭＳ Ｐゴシック" pitchFamily="50" charset="-128"/>
              <a:cs typeface="+mn-cs"/>
            </a:rPr>
            <a:t>年度に積み立てた綾瀬市活性化応援寄附金収入の一部である</a:t>
          </a:r>
          <a:r>
            <a:rPr kumimoji="1" lang="en-US" altLang="ja-JP" sz="1300">
              <a:solidFill>
                <a:schemeClr val="dk1"/>
              </a:solidFill>
              <a:effectLst/>
              <a:latin typeface="ＭＳ Ｐゴシック" pitchFamily="50" charset="-128"/>
              <a:ea typeface="ＭＳ Ｐゴシック" pitchFamily="50" charset="-128"/>
              <a:cs typeface="+mn-cs"/>
            </a:rPr>
            <a:t>3</a:t>
          </a:r>
          <a:r>
            <a:rPr kumimoji="1" lang="ja-JP" altLang="ja-JP" sz="1300">
              <a:solidFill>
                <a:schemeClr val="dk1"/>
              </a:solidFill>
              <a:effectLst/>
              <a:latin typeface="ＭＳ Ｐゴシック" pitchFamily="50" charset="-128"/>
              <a:ea typeface="ＭＳ Ｐゴシック" pitchFamily="50" charset="-128"/>
              <a:cs typeface="+mn-cs"/>
            </a:rPr>
            <a:t>千</a:t>
          </a:r>
          <a:r>
            <a:rPr kumimoji="1" lang="en-US" altLang="ja-JP" sz="1300">
              <a:solidFill>
                <a:schemeClr val="dk1"/>
              </a:solidFill>
              <a:effectLst/>
              <a:latin typeface="ＭＳ Ｐゴシック" pitchFamily="50" charset="-128"/>
              <a:ea typeface="ＭＳ Ｐゴシック" pitchFamily="50" charset="-128"/>
              <a:cs typeface="+mn-cs"/>
            </a:rPr>
            <a:t>5</a:t>
          </a:r>
          <a:r>
            <a:rPr kumimoji="1" lang="ja-JP" altLang="ja-JP" sz="1300">
              <a:solidFill>
                <a:schemeClr val="dk1"/>
              </a:solidFill>
              <a:effectLst/>
              <a:latin typeface="ＭＳ Ｐゴシック" pitchFamily="50" charset="-128"/>
              <a:ea typeface="ＭＳ Ｐゴシック" pitchFamily="50" charset="-128"/>
              <a:cs typeface="+mn-cs"/>
            </a:rPr>
            <a:t>百万円を取り崩した一方、平成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ja-JP" sz="1300">
              <a:solidFill>
                <a:schemeClr val="dk1"/>
              </a:solidFill>
              <a:effectLst/>
              <a:latin typeface="ＭＳ Ｐゴシック" pitchFamily="50" charset="-128"/>
              <a:ea typeface="ＭＳ Ｐゴシック" pitchFamily="50" charset="-128"/>
              <a:cs typeface="+mn-cs"/>
            </a:rPr>
            <a:t>年度の綾瀬市活性化応援寄附金収入の一部を平成</a:t>
          </a:r>
          <a:r>
            <a:rPr kumimoji="1" lang="en-US" altLang="ja-JP" sz="1300">
              <a:solidFill>
                <a:schemeClr val="dk1"/>
              </a:solidFill>
              <a:effectLst/>
              <a:latin typeface="ＭＳ Ｐゴシック" pitchFamily="50" charset="-128"/>
              <a:ea typeface="ＭＳ Ｐゴシック" pitchFamily="50" charset="-128"/>
              <a:cs typeface="+mn-cs"/>
            </a:rPr>
            <a:t>30</a:t>
          </a:r>
          <a:r>
            <a:rPr kumimoji="1" lang="ja-JP" altLang="ja-JP" sz="1300">
              <a:solidFill>
                <a:schemeClr val="dk1"/>
              </a:solidFill>
              <a:effectLst/>
              <a:latin typeface="ＭＳ Ｐゴシック" pitchFamily="50" charset="-128"/>
              <a:ea typeface="ＭＳ Ｐゴシック" pitchFamily="50" charset="-128"/>
              <a:cs typeface="+mn-cs"/>
            </a:rPr>
            <a:t>年度以降に活用するため、</a:t>
          </a:r>
          <a:r>
            <a:rPr kumimoji="1" lang="en-US" altLang="ja-JP" sz="1300">
              <a:solidFill>
                <a:schemeClr val="dk1"/>
              </a:solidFill>
              <a:effectLst/>
              <a:latin typeface="ＭＳ Ｐゴシック" pitchFamily="50" charset="-128"/>
              <a:ea typeface="ＭＳ Ｐゴシック" pitchFamily="50" charset="-128"/>
              <a:cs typeface="+mn-cs"/>
            </a:rPr>
            <a:t>6</a:t>
          </a:r>
          <a:r>
            <a:rPr kumimoji="1" lang="ja-JP" altLang="ja-JP" sz="1300">
              <a:solidFill>
                <a:schemeClr val="dk1"/>
              </a:solidFill>
              <a:effectLst/>
              <a:latin typeface="ＭＳ Ｐゴシック" pitchFamily="50" charset="-128"/>
              <a:ea typeface="ＭＳ Ｐゴシック" pitchFamily="50" charset="-128"/>
              <a:cs typeface="+mn-cs"/>
            </a:rPr>
            <a:t>千</a:t>
          </a:r>
          <a:r>
            <a:rPr kumimoji="1" lang="en-US" altLang="ja-JP" sz="1300">
              <a:solidFill>
                <a:schemeClr val="dk1"/>
              </a:solidFill>
              <a:effectLst/>
              <a:latin typeface="ＭＳ Ｐゴシック" pitchFamily="50" charset="-128"/>
              <a:ea typeface="ＭＳ Ｐゴシック" pitchFamily="50" charset="-128"/>
              <a:cs typeface="+mn-cs"/>
            </a:rPr>
            <a:t>8</a:t>
          </a:r>
          <a:r>
            <a:rPr kumimoji="1" lang="ja-JP" altLang="ja-JP" sz="1300">
              <a:solidFill>
                <a:schemeClr val="dk1"/>
              </a:solidFill>
              <a:effectLst/>
              <a:latin typeface="ＭＳ Ｐゴシック" pitchFamily="50" charset="-128"/>
              <a:ea typeface="ＭＳ Ｐゴシック" pitchFamily="50" charset="-128"/>
              <a:cs typeface="+mn-cs"/>
            </a:rPr>
            <a:t>百万円の元金積立を行ったことから、基金残高は</a:t>
          </a:r>
          <a:r>
            <a:rPr kumimoji="1" lang="en-US" altLang="ja-JP" sz="1300">
              <a:solidFill>
                <a:schemeClr val="dk1"/>
              </a:solidFill>
              <a:effectLst/>
              <a:latin typeface="ＭＳ Ｐゴシック" pitchFamily="50" charset="-128"/>
              <a:ea typeface="ＭＳ Ｐゴシック" pitchFamily="50" charset="-128"/>
              <a:cs typeface="+mn-cs"/>
            </a:rPr>
            <a:t>3</a:t>
          </a:r>
          <a:r>
            <a:rPr kumimoji="1" lang="ja-JP" altLang="ja-JP" sz="1300">
              <a:solidFill>
                <a:schemeClr val="dk1"/>
              </a:solidFill>
              <a:effectLst/>
              <a:latin typeface="ＭＳ Ｐゴシック" pitchFamily="50" charset="-128"/>
              <a:ea typeface="ＭＳ Ｐゴシック" pitchFamily="50" charset="-128"/>
              <a:cs typeface="+mn-cs"/>
            </a:rPr>
            <a:t>千</a:t>
          </a:r>
          <a:r>
            <a:rPr kumimoji="1" lang="en-US" altLang="ja-JP" sz="1300">
              <a:solidFill>
                <a:schemeClr val="dk1"/>
              </a:solidFill>
              <a:effectLst/>
              <a:latin typeface="ＭＳ Ｐゴシック" pitchFamily="50" charset="-128"/>
              <a:ea typeface="ＭＳ Ｐゴシック" pitchFamily="50" charset="-128"/>
              <a:cs typeface="+mn-cs"/>
            </a:rPr>
            <a:t>2</a:t>
          </a:r>
          <a:r>
            <a:rPr kumimoji="1" lang="ja-JP" altLang="ja-JP" sz="1300">
              <a:solidFill>
                <a:schemeClr val="dk1"/>
              </a:solidFill>
              <a:effectLst/>
              <a:latin typeface="ＭＳ Ｐゴシック" pitchFamily="50" charset="-128"/>
              <a:ea typeface="ＭＳ Ｐゴシック" pitchFamily="50" charset="-128"/>
              <a:cs typeface="+mn-cs"/>
            </a:rPr>
            <a:t>百万円の増となった</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・綾瀬市職員退職手当基金：退職手当基金については今後の退職者の推計から毎年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億円を基準として、当該年度に支給する退職手当が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億円を超える場合は取崩し、当該年度に支給する額が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億円に満たない場合は積立金に回している。平成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年度においては退職手当の支給額が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億円に満たなかったことから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・総合福祉会館複合施設整備基金：保健福祉プラザの整備完了に伴い残高全額の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千万円を取り崩した上、廃止した。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・綾瀬市職員退職手当基金：今後も職員の退職者数の推計から基準を定め、退職者数の変動による予算への影響を軽減する。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・綾瀬市職員退職手当基金：職員退職手当の費用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・綾瀬市特定防衛施設周辺整備調整交付金基金：特定防衛施設周辺整備調整交付金を財源として公共用の施設の整備又はその他の生活環境の改善若しくは開発の円滑な実施に寄与する事業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・綾瀬市公共用地取得基金：普通財産である土地の処分収益を公共事業に必要な土地の取得経費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・綾瀬市社会福祉基金：社会福祉の増進を図る事業の資金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・綾瀬市みどりのまちづくり基金：綾瀬市と市民が一体となって推進するみどり豊かなまちづくりに係る事業及び緑地を保全する経費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・綾瀬市職員退職手当基金：退職手当基金については今後の退職者の推計から毎年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億円を基準として、当該年度に支給する退職手当が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億円を超える場合は取崩し、当該年度に支給する額が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億円に満たない場合は積立金に回している。平成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年度においては退職手当の支給額が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億円に満たなかったことから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・総合福祉会館複合施設整備基金：保健福祉プラザの整備完了に伴い残高全額の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千万円を取り崩した上、廃止した。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・綾瀬市職員退職手当基金：今後も職員の退職者数の推計から基準を定め、退職者数の変動による予算への影響を軽減する。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年度に積み立てた綾瀬市活性化応援寄附金収入の一部である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年度の綾瀬市活性化応援寄附金収入の一部を平成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百万円の元金積立を行ったことから、基金残高は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水準にあり、有形固定資産の大きな割合を占める事業用資産において、主な施設である市庁舎・学校の有形固定資産減価償却率が概ね類似団体より低い水準となっていることに起因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b="0">
              <a:latin typeface="ＭＳ Ｐゴシック" panose="020B0600070205080204" pitchFamily="50" charset="-128"/>
              <a:ea typeface="ＭＳ Ｐゴシック" panose="020B0600070205080204" pitchFamily="50" charset="-128"/>
            </a:rPr>
            <a:t>今後は、公共施設マネジメント基本方針において、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年間で総延床面積の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することを目標に、</a:t>
          </a:r>
          <a:r>
            <a:rPr lang="ja-JP" altLang="en-US">
              <a:latin typeface="ＭＳ Ｐゴシック" panose="020B0600070205080204" pitchFamily="50" charset="-128"/>
              <a:ea typeface="ＭＳ Ｐゴシック" panose="020B0600070205080204" pitchFamily="50" charset="-128"/>
            </a:rPr>
            <a:t>施設の統廃合、機能の集約、複合化による適正配置を進めていく。</a:t>
          </a:r>
          <a:endParaRPr lang="ja-JP" altLang="ja-JP"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33</xdr:row>
      <xdr:rowOff>78105</xdr:rowOff>
    </xdr:to>
    <xdr:cxnSp macro="">
      <xdr:nvCxnSpPr>
        <xdr:cNvPr id="66" name="直線コネクタ 65"/>
        <xdr:cNvCxnSpPr/>
      </xdr:nvCxnSpPr>
      <xdr:spPr>
        <a:xfrm flipV="1">
          <a:off x="4760595" y="5471160"/>
          <a:ext cx="127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7"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8" name="直線コネクタ 67"/>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9"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0" name="直線コネクタ 69"/>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170271</xdr:rowOff>
    </xdr:from>
    <xdr:to>
      <xdr:col>19</xdr:col>
      <xdr:colOff>187325</xdr:colOff>
      <xdr:row>30</xdr:row>
      <xdr:rowOff>100421</xdr:rowOff>
    </xdr:to>
    <xdr:sp macro="" textlink="">
      <xdr:nvSpPr>
        <xdr:cNvPr id="73" name="フローチャート: 判断 72"/>
        <xdr:cNvSpPr/>
      </xdr:nvSpPr>
      <xdr:spPr>
        <a:xfrm>
          <a:off x="4000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43997</xdr:rowOff>
    </xdr:from>
    <xdr:to>
      <xdr:col>19</xdr:col>
      <xdr:colOff>187325</xdr:colOff>
      <xdr:row>34</xdr:row>
      <xdr:rowOff>145597</xdr:rowOff>
    </xdr:to>
    <xdr:sp macro="" textlink="">
      <xdr:nvSpPr>
        <xdr:cNvPr id="80" name="楕円 79"/>
        <xdr:cNvSpPr/>
      </xdr:nvSpPr>
      <xdr:spPr>
        <a:xfrm>
          <a:off x="4000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66131</xdr:rowOff>
    </xdr:from>
    <xdr:to>
      <xdr:col>15</xdr:col>
      <xdr:colOff>187325</xdr:colOff>
      <xdr:row>32</xdr:row>
      <xdr:rowOff>167731</xdr:rowOff>
    </xdr:to>
    <xdr:sp macro="" textlink="">
      <xdr:nvSpPr>
        <xdr:cNvPr id="81" name="楕円 80"/>
        <xdr:cNvSpPr/>
      </xdr:nvSpPr>
      <xdr:spPr>
        <a:xfrm>
          <a:off x="3238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116931</xdr:rowOff>
    </xdr:from>
    <xdr:to>
      <xdr:col>19</xdr:col>
      <xdr:colOff>136525</xdr:colOff>
      <xdr:row>34</xdr:row>
      <xdr:rowOff>94797</xdr:rowOff>
    </xdr:to>
    <xdr:cxnSp macro="">
      <xdr:nvCxnSpPr>
        <xdr:cNvPr id="82" name="直線コネクタ 81"/>
        <xdr:cNvCxnSpPr/>
      </xdr:nvCxnSpPr>
      <xdr:spPr>
        <a:xfrm>
          <a:off x="3289300" y="6374856"/>
          <a:ext cx="7620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116948</xdr:rowOff>
    </xdr:from>
    <xdr:ext cx="405111" cy="259045"/>
    <xdr:sp macro="" textlink="">
      <xdr:nvSpPr>
        <xdr:cNvPr id="83" name="n_1aveValue有形固定資産減価償却率"/>
        <xdr:cNvSpPr txBox="1"/>
      </xdr:nvSpPr>
      <xdr:spPr>
        <a:xfrm>
          <a:off x="38360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4"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136724</xdr:rowOff>
    </xdr:from>
    <xdr:ext cx="405111" cy="259045"/>
    <xdr:sp macro="" textlink="">
      <xdr:nvSpPr>
        <xdr:cNvPr id="85" name="n_1mainValue有形固定資産減価償却率"/>
        <xdr:cNvSpPr txBox="1"/>
      </xdr:nvSpPr>
      <xdr:spPr>
        <a:xfrm>
          <a:off x="3836044" y="6737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158858</xdr:rowOff>
    </xdr:from>
    <xdr:ext cx="405111" cy="259045"/>
    <xdr:sp macro="" textlink="">
      <xdr:nvSpPr>
        <xdr:cNvPr id="86" name="n_2mainValue有形固定資産減価償却率"/>
        <xdr:cNvSpPr txBox="1"/>
      </xdr:nvSpPr>
      <xdr:spPr>
        <a:xfrm>
          <a:off x="3086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当市は将来負担比率が類似団体平均を上回っていることから、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可能年数の分子である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a:t>
          </a:r>
          <a:r>
            <a:rPr kumimoji="1" lang="ja-JP" altLang="en-US" sz="1100">
              <a:latin typeface="ＭＳ Ｐゴシック" panose="020B0600070205080204" pitchFamily="50" charset="-128"/>
              <a:ea typeface="ＭＳ Ｐゴシック" panose="020B0600070205080204" pitchFamily="50" charset="-128"/>
            </a:rPr>
            <a:t>負担額は高いが、分母の経常一般財源等（歳入）の主な要素である地方税が多く、結果として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債務償却可能年数が類似団体平均を下回ってい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5" name="直線コネクタ 114"/>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8"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9" name="直線コネクタ 118"/>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0"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1" name="フローチャート: 判断 120"/>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7" name="楕円 126"/>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93080</xdr:rowOff>
    </xdr:from>
    <xdr:ext cx="340478" cy="259045"/>
    <xdr:sp macro="" textlink="">
      <xdr:nvSpPr>
        <xdr:cNvPr id="128" name="債務償還可能年数該当値テキスト"/>
        <xdr:cNvSpPr txBox="1"/>
      </xdr:nvSpPr>
      <xdr:spPr>
        <a:xfrm>
          <a:off x="14846300" y="6008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122555</xdr:rowOff>
    </xdr:from>
    <xdr:to>
      <xdr:col>20</xdr:col>
      <xdr:colOff>38100</xdr:colOff>
      <xdr:row>40</xdr:row>
      <xdr:rowOff>52705</xdr:rowOff>
    </xdr:to>
    <xdr:sp macro="" textlink="">
      <xdr:nvSpPr>
        <xdr:cNvPr id="70" name="楕円 69"/>
        <xdr:cNvSpPr/>
      </xdr:nvSpPr>
      <xdr:spPr>
        <a:xfrm>
          <a:off x="3746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160655</xdr:rowOff>
    </xdr:from>
    <xdr:to>
      <xdr:col>15</xdr:col>
      <xdr:colOff>101600</xdr:colOff>
      <xdr:row>40</xdr:row>
      <xdr:rowOff>90805</xdr:rowOff>
    </xdr:to>
    <xdr:sp macro="" textlink="">
      <xdr:nvSpPr>
        <xdr:cNvPr id="71" name="楕円 70"/>
        <xdr:cNvSpPr/>
      </xdr:nvSpPr>
      <xdr:spPr>
        <a:xfrm>
          <a:off x="2857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xdr:rowOff>
    </xdr:from>
    <xdr:to>
      <xdr:col>19</xdr:col>
      <xdr:colOff>177800</xdr:colOff>
      <xdr:row>40</xdr:row>
      <xdr:rowOff>40005</xdr:rowOff>
    </xdr:to>
    <xdr:cxnSp macro="">
      <xdr:nvCxnSpPr>
        <xdr:cNvPr id="72" name="直線コネクタ 71"/>
        <xdr:cNvCxnSpPr/>
      </xdr:nvCxnSpPr>
      <xdr:spPr>
        <a:xfrm flipV="1">
          <a:off x="2908300" y="6859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3"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4"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43832</xdr:rowOff>
    </xdr:from>
    <xdr:ext cx="405111" cy="259045"/>
    <xdr:sp macro="" textlink="">
      <xdr:nvSpPr>
        <xdr:cNvPr id="75" name="n_1mainValue【道路】&#10;有形固定資産減価償却率"/>
        <xdr:cNvSpPr txBox="1"/>
      </xdr:nvSpPr>
      <xdr:spPr>
        <a:xfrm>
          <a:off x="35820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81932</xdr:rowOff>
    </xdr:from>
    <xdr:ext cx="405111" cy="259045"/>
    <xdr:sp macro="" textlink="">
      <xdr:nvSpPr>
        <xdr:cNvPr id="76" name="n_2mainValue【道路】&#10;有形固定資産減価償却率"/>
        <xdr:cNvSpPr txBox="1"/>
      </xdr:nvSpPr>
      <xdr:spPr>
        <a:xfrm>
          <a:off x="2705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79121</xdr:rowOff>
    </xdr:from>
    <xdr:to>
      <xdr:col>50</xdr:col>
      <xdr:colOff>165100</xdr:colOff>
      <xdr:row>42</xdr:row>
      <xdr:rowOff>9271</xdr:rowOff>
    </xdr:to>
    <xdr:sp macro="" textlink="">
      <xdr:nvSpPr>
        <xdr:cNvPr id="114" name="楕円 113"/>
        <xdr:cNvSpPr/>
      </xdr:nvSpPr>
      <xdr:spPr>
        <a:xfrm>
          <a:off x="9588500" y="7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79235</xdr:rowOff>
    </xdr:from>
    <xdr:to>
      <xdr:col>46</xdr:col>
      <xdr:colOff>38100</xdr:colOff>
      <xdr:row>42</xdr:row>
      <xdr:rowOff>9385</xdr:rowOff>
    </xdr:to>
    <xdr:sp macro="" textlink="">
      <xdr:nvSpPr>
        <xdr:cNvPr id="115" name="楕円 114"/>
        <xdr:cNvSpPr/>
      </xdr:nvSpPr>
      <xdr:spPr>
        <a:xfrm>
          <a:off x="8699500" y="7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129921</xdr:rowOff>
    </xdr:from>
    <xdr:to>
      <xdr:col>50</xdr:col>
      <xdr:colOff>114300</xdr:colOff>
      <xdr:row>41</xdr:row>
      <xdr:rowOff>130035</xdr:rowOff>
    </xdr:to>
    <xdr:cxnSp macro="">
      <xdr:nvCxnSpPr>
        <xdr:cNvPr id="116" name="直線コネクタ 115"/>
        <xdr:cNvCxnSpPr/>
      </xdr:nvCxnSpPr>
      <xdr:spPr>
        <a:xfrm flipV="1">
          <a:off x="8750300" y="715937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398</xdr:rowOff>
    </xdr:from>
    <xdr:ext cx="469744" cy="259045"/>
    <xdr:sp macro="" textlink="">
      <xdr:nvSpPr>
        <xdr:cNvPr id="119" name="n_1mainValue【道路】&#10;一人当たり延長"/>
        <xdr:cNvSpPr txBox="1"/>
      </xdr:nvSpPr>
      <xdr:spPr>
        <a:xfrm>
          <a:off x="9391727" y="72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512</xdr:rowOff>
    </xdr:from>
    <xdr:ext cx="469744" cy="259045"/>
    <xdr:sp macro="" textlink="">
      <xdr:nvSpPr>
        <xdr:cNvPr id="120" name="n_2mainValue【道路】&#10;一人当たり延長"/>
        <xdr:cNvSpPr txBox="1"/>
      </xdr:nvSpPr>
      <xdr:spPr>
        <a:xfrm>
          <a:off x="8515427" y="72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59" name="楕円 158"/>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60" name="楕円 159"/>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47625</xdr:rowOff>
    </xdr:to>
    <xdr:cxnSp macro="">
      <xdr:nvCxnSpPr>
        <xdr:cNvPr id="161" name="直線コネクタ 160"/>
        <xdr:cNvCxnSpPr/>
      </xdr:nvCxnSpPr>
      <xdr:spPr>
        <a:xfrm flipV="1">
          <a:off x="2908300" y="1030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64" name="n_1mainValue【橋りょう・トンネ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165" name="n_2mainValue【橋りょう・トンネ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116197</xdr:rowOff>
    </xdr:from>
    <xdr:to>
      <xdr:col>50</xdr:col>
      <xdr:colOff>165100</xdr:colOff>
      <xdr:row>63</xdr:row>
      <xdr:rowOff>46347</xdr:rowOff>
    </xdr:to>
    <xdr:sp macro="" textlink="">
      <xdr:nvSpPr>
        <xdr:cNvPr id="201" name="楕円 200"/>
        <xdr:cNvSpPr/>
      </xdr:nvSpPr>
      <xdr:spPr>
        <a:xfrm>
          <a:off x="9588500" y="10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116348</xdr:rowOff>
    </xdr:from>
    <xdr:to>
      <xdr:col>46</xdr:col>
      <xdr:colOff>38100</xdr:colOff>
      <xdr:row>63</xdr:row>
      <xdr:rowOff>46498</xdr:rowOff>
    </xdr:to>
    <xdr:sp macro="" textlink="">
      <xdr:nvSpPr>
        <xdr:cNvPr id="202" name="楕円 201"/>
        <xdr:cNvSpPr/>
      </xdr:nvSpPr>
      <xdr:spPr>
        <a:xfrm>
          <a:off x="8699500" y="10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166997</xdr:rowOff>
    </xdr:from>
    <xdr:to>
      <xdr:col>50</xdr:col>
      <xdr:colOff>114300</xdr:colOff>
      <xdr:row>62</xdr:row>
      <xdr:rowOff>167148</xdr:rowOff>
    </xdr:to>
    <xdr:cxnSp macro="">
      <xdr:nvCxnSpPr>
        <xdr:cNvPr id="203" name="直線コネクタ 202"/>
        <xdr:cNvCxnSpPr/>
      </xdr:nvCxnSpPr>
      <xdr:spPr>
        <a:xfrm flipV="1">
          <a:off x="8750300" y="10796897"/>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37474</xdr:rowOff>
    </xdr:from>
    <xdr:ext cx="534377" cy="259045"/>
    <xdr:sp macro="" textlink="">
      <xdr:nvSpPr>
        <xdr:cNvPr id="206" name="n_1mainValue【橋りょう・トンネル】&#10;一人当たり有形固定資産（償却資産）額"/>
        <xdr:cNvSpPr txBox="1"/>
      </xdr:nvSpPr>
      <xdr:spPr>
        <a:xfrm>
          <a:off x="9359411" y="108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37625</xdr:rowOff>
    </xdr:from>
    <xdr:ext cx="534377" cy="259045"/>
    <xdr:sp macro="" textlink="">
      <xdr:nvSpPr>
        <xdr:cNvPr id="207" name="n_2mainValue【橋りょう・トンネル】&#10;一人当たり有形固定資産（償却資産）額"/>
        <xdr:cNvSpPr txBox="1"/>
      </xdr:nvSpPr>
      <xdr:spPr>
        <a:xfrm>
          <a:off x="8483111" y="1083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52614</xdr:rowOff>
    </xdr:from>
    <xdr:to>
      <xdr:col>20</xdr:col>
      <xdr:colOff>38100</xdr:colOff>
      <xdr:row>82</xdr:row>
      <xdr:rowOff>154214</xdr:rowOff>
    </xdr:to>
    <xdr:sp macro="" textlink="">
      <xdr:nvSpPr>
        <xdr:cNvPr id="247" name="楕円 246"/>
        <xdr:cNvSpPr/>
      </xdr:nvSpPr>
      <xdr:spPr>
        <a:xfrm>
          <a:off x="3746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88537</xdr:rowOff>
    </xdr:from>
    <xdr:to>
      <xdr:col>15</xdr:col>
      <xdr:colOff>101600</xdr:colOff>
      <xdr:row>83</xdr:row>
      <xdr:rowOff>18687</xdr:rowOff>
    </xdr:to>
    <xdr:sp macro="" textlink="">
      <xdr:nvSpPr>
        <xdr:cNvPr id="248" name="楕円 247"/>
        <xdr:cNvSpPr/>
      </xdr:nvSpPr>
      <xdr:spPr>
        <a:xfrm>
          <a:off x="2857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103414</xdr:rowOff>
    </xdr:from>
    <xdr:to>
      <xdr:col>19</xdr:col>
      <xdr:colOff>177800</xdr:colOff>
      <xdr:row>82</xdr:row>
      <xdr:rowOff>139337</xdr:rowOff>
    </xdr:to>
    <xdr:cxnSp macro="">
      <xdr:nvCxnSpPr>
        <xdr:cNvPr id="249" name="直線コネクタ 248"/>
        <xdr:cNvCxnSpPr/>
      </xdr:nvCxnSpPr>
      <xdr:spPr>
        <a:xfrm flipV="1">
          <a:off x="2908300" y="1416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0"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1"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145341</xdr:rowOff>
    </xdr:from>
    <xdr:ext cx="405111" cy="259045"/>
    <xdr:sp macro="" textlink="">
      <xdr:nvSpPr>
        <xdr:cNvPr id="252" name="n_1mainValue【公営住宅】&#10;有形固定資産減価償却率"/>
        <xdr:cNvSpPr txBox="1"/>
      </xdr:nvSpPr>
      <xdr:spPr>
        <a:xfrm>
          <a:off x="35820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9814</xdr:rowOff>
    </xdr:from>
    <xdr:ext cx="405111" cy="259045"/>
    <xdr:sp macro="" textlink="">
      <xdr:nvSpPr>
        <xdr:cNvPr id="253" name="n_2mainValue【公営住宅】&#10;有形固定資産減価償却率"/>
        <xdr:cNvSpPr txBox="1"/>
      </xdr:nvSpPr>
      <xdr:spPr>
        <a:xfrm>
          <a:off x="2705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41402</xdr:rowOff>
    </xdr:from>
    <xdr:to>
      <xdr:col>50</xdr:col>
      <xdr:colOff>165100</xdr:colOff>
      <xdr:row>86</xdr:row>
      <xdr:rowOff>143002</xdr:rowOff>
    </xdr:to>
    <xdr:sp macro="" textlink="">
      <xdr:nvSpPr>
        <xdr:cNvPr id="291" name="楕円 290"/>
        <xdr:cNvSpPr/>
      </xdr:nvSpPr>
      <xdr:spPr>
        <a:xfrm>
          <a:off x="9588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41402</xdr:rowOff>
    </xdr:from>
    <xdr:to>
      <xdr:col>46</xdr:col>
      <xdr:colOff>38100</xdr:colOff>
      <xdr:row>86</xdr:row>
      <xdr:rowOff>143002</xdr:rowOff>
    </xdr:to>
    <xdr:sp macro="" textlink="">
      <xdr:nvSpPr>
        <xdr:cNvPr id="292" name="楕円 291"/>
        <xdr:cNvSpPr/>
      </xdr:nvSpPr>
      <xdr:spPr>
        <a:xfrm>
          <a:off x="8699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92202</xdr:rowOff>
    </xdr:from>
    <xdr:to>
      <xdr:col>50</xdr:col>
      <xdr:colOff>114300</xdr:colOff>
      <xdr:row>86</xdr:row>
      <xdr:rowOff>92202</xdr:rowOff>
    </xdr:to>
    <xdr:cxnSp macro="">
      <xdr:nvCxnSpPr>
        <xdr:cNvPr id="293" name="直線コネクタ 292"/>
        <xdr:cNvCxnSpPr/>
      </xdr:nvCxnSpPr>
      <xdr:spPr>
        <a:xfrm>
          <a:off x="8750300" y="148369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134129</xdr:rowOff>
    </xdr:from>
    <xdr:ext cx="469744" cy="259045"/>
    <xdr:sp macro="" textlink="">
      <xdr:nvSpPr>
        <xdr:cNvPr id="296" name="n_1mainValue【公営住宅】&#10;一人当たり面積"/>
        <xdr:cNvSpPr txBox="1"/>
      </xdr:nvSpPr>
      <xdr:spPr>
        <a:xfrm>
          <a:off x="93917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134129</xdr:rowOff>
    </xdr:from>
    <xdr:ext cx="469744" cy="259045"/>
    <xdr:sp macro="" textlink="">
      <xdr:nvSpPr>
        <xdr:cNvPr id="297" name="n_2mainValue【公営住宅】&#10;一人当たり面積"/>
        <xdr:cNvSpPr txBox="1"/>
      </xdr:nvSpPr>
      <xdr:spPr>
        <a:xfrm>
          <a:off x="8515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53" name="楕円 352"/>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61323</xdr:rowOff>
    </xdr:from>
    <xdr:to>
      <xdr:col>76</xdr:col>
      <xdr:colOff>165100</xdr:colOff>
      <xdr:row>40</xdr:row>
      <xdr:rowOff>162923</xdr:rowOff>
    </xdr:to>
    <xdr:sp macro="" textlink="">
      <xdr:nvSpPr>
        <xdr:cNvPr id="354" name="楕円 353"/>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112123</xdr:rowOff>
    </xdr:to>
    <xdr:cxnSp macro="">
      <xdr:nvCxnSpPr>
        <xdr:cNvPr id="355" name="直線コネクタ 354"/>
        <xdr:cNvCxnSpPr/>
      </xdr:nvCxnSpPr>
      <xdr:spPr>
        <a:xfrm flipV="1">
          <a:off x="14592300" y="69342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7"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358" name="n_1mainValue【認定こども園・幼稚園・保育所】&#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359" name="n_2mainValue【認定こども園・幼稚園・保育所】&#10;有形固定資産減価償却率"/>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397" name="楕円 396"/>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48260</xdr:rowOff>
    </xdr:from>
    <xdr:to>
      <xdr:col>107</xdr:col>
      <xdr:colOff>101600</xdr:colOff>
      <xdr:row>41</xdr:row>
      <xdr:rowOff>149860</xdr:rowOff>
    </xdr:to>
    <xdr:sp macro="" textlink="">
      <xdr:nvSpPr>
        <xdr:cNvPr id="398" name="楕円 397"/>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399" name="直線コネクタ 398"/>
        <xdr:cNvCxnSpPr/>
      </xdr:nvCxnSpPr>
      <xdr:spPr>
        <a:xfrm>
          <a:off x="20434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402"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403"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442" name="楕円 441"/>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29210</xdr:rowOff>
    </xdr:from>
    <xdr:to>
      <xdr:col>76</xdr:col>
      <xdr:colOff>165100</xdr:colOff>
      <xdr:row>63</xdr:row>
      <xdr:rowOff>130810</xdr:rowOff>
    </xdr:to>
    <xdr:sp macro="" textlink="">
      <xdr:nvSpPr>
        <xdr:cNvPr id="443" name="楕円 442"/>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80010</xdr:rowOff>
    </xdr:to>
    <xdr:cxnSp macro="">
      <xdr:nvCxnSpPr>
        <xdr:cNvPr id="444" name="直線コネクタ 443"/>
        <xdr:cNvCxnSpPr/>
      </xdr:nvCxnSpPr>
      <xdr:spPr>
        <a:xfrm flipV="1">
          <a:off x="14592300" y="10820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5"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6"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447" name="n_1mainValue【学校施設】&#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448" name="n_2mainValue【学校施設】&#10;有形固定資産減価償却率"/>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73406</xdr:rowOff>
    </xdr:from>
    <xdr:to>
      <xdr:col>112</xdr:col>
      <xdr:colOff>38100</xdr:colOff>
      <xdr:row>61</xdr:row>
      <xdr:rowOff>3556</xdr:rowOff>
    </xdr:to>
    <xdr:sp macro="" textlink="">
      <xdr:nvSpPr>
        <xdr:cNvPr id="487" name="楕円 486"/>
        <xdr:cNvSpPr/>
      </xdr:nvSpPr>
      <xdr:spPr>
        <a:xfrm>
          <a:off x="21272500" y="103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74930</xdr:rowOff>
    </xdr:from>
    <xdr:to>
      <xdr:col>107</xdr:col>
      <xdr:colOff>101600</xdr:colOff>
      <xdr:row>61</xdr:row>
      <xdr:rowOff>5080</xdr:rowOff>
    </xdr:to>
    <xdr:sp macro="" textlink="">
      <xdr:nvSpPr>
        <xdr:cNvPr id="488" name="楕円 487"/>
        <xdr:cNvSpPr/>
      </xdr:nvSpPr>
      <xdr:spPr>
        <a:xfrm>
          <a:off x="2038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124206</xdr:rowOff>
    </xdr:from>
    <xdr:to>
      <xdr:col>111</xdr:col>
      <xdr:colOff>177800</xdr:colOff>
      <xdr:row>60</xdr:row>
      <xdr:rowOff>125730</xdr:rowOff>
    </xdr:to>
    <xdr:cxnSp macro="">
      <xdr:nvCxnSpPr>
        <xdr:cNvPr id="489" name="直線コネクタ 488"/>
        <xdr:cNvCxnSpPr/>
      </xdr:nvCxnSpPr>
      <xdr:spPr>
        <a:xfrm flipV="1">
          <a:off x="20434300" y="104112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166133</xdr:rowOff>
    </xdr:from>
    <xdr:ext cx="469744" cy="259045"/>
    <xdr:sp macro="" textlink="">
      <xdr:nvSpPr>
        <xdr:cNvPr id="492" name="n_1mainValue【学校施設】&#10;一人当たり面積"/>
        <xdr:cNvSpPr txBox="1"/>
      </xdr:nvSpPr>
      <xdr:spPr>
        <a:xfrm>
          <a:off x="21075727" y="10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167657</xdr:rowOff>
    </xdr:from>
    <xdr:ext cx="469744" cy="259045"/>
    <xdr:sp macro="" textlink="">
      <xdr:nvSpPr>
        <xdr:cNvPr id="493" name="n_2mainValue【学校施設】&#10;一人当たり面積"/>
        <xdr:cNvSpPr txBox="1"/>
      </xdr:nvSpPr>
      <xdr:spPr>
        <a:xfrm>
          <a:off x="201994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4" name="直線コネクタ 53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6" name="直線コネクタ 53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8" name="直線コネクタ 53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3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0" name="フローチャート: 判断 53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1" name="フローチャート: 判断 54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2" name="フローチャート: 判断 54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548" name="楕円 547"/>
        <xdr:cNvSpPr/>
      </xdr:nvSpPr>
      <xdr:spPr>
        <a:xfrm>
          <a:off x="15430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549" name="楕円 548"/>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112395</xdr:rowOff>
    </xdr:from>
    <xdr:to>
      <xdr:col>81</xdr:col>
      <xdr:colOff>50800</xdr:colOff>
      <xdr:row>105</xdr:row>
      <xdr:rowOff>152400</xdr:rowOff>
    </xdr:to>
    <xdr:cxnSp macro="">
      <xdr:nvCxnSpPr>
        <xdr:cNvPr id="550" name="直線コネクタ 549"/>
        <xdr:cNvCxnSpPr/>
      </xdr:nvCxnSpPr>
      <xdr:spPr>
        <a:xfrm flipV="1">
          <a:off x="14592300" y="18114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51"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52"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154322</xdr:rowOff>
    </xdr:from>
    <xdr:ext cx="405111" cy="259045"/>
    <xdr:sp macro="" textlink="">
      <xdr:nvSpPr>
        <xdr:cNvPr id="553" name="n_1mainValue【公民館】&#10;有形固定資産減価償却率"/>
        <xdr:cNvSpPr txBox="1"/>
      </xdr:nvSpPr>
      <xdr:spPr>
        <a:xfrm>
          <a:off x="15266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554" name="n_2mainValue【公民館】&#10;有形固定資産減価償却率"/>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8" name="直線コネクタ 577"/>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79"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0" name="直線コネクタ 579"/>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2" name="直線コネクタ 58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583"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4" name="フローチャート: 判断 583"/>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5" name="フローチャート: 判断 584"/>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6" name="フローチャート: 判断 585"/>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592" name="楕円 591"/>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593" name="楕円 592"/>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114300</xdr:rowOff>
    </xdr:to>
    <xdr:cxnSp macro="">
      <xdr:nvCxnSpPr>
        <xdr:cNvPr id="594" name="直線コネクタ 593"/>
        <xdr:cNvCxnSpPr/>
      </xdr:nvCxnSpPr>
      <xdr:spPr>
        <a:xfrm>
          <a:off x="20434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5"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6"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156227</xdr:rowOff>
    </xdr:from>
    <xdr:ext cx="469744" cy="259045"/>
    <xdr:sp macro="" textlink="">
      <xdr:nvSpPr>
        <xdr:cNvPr id="597" name="n_1mainValue【公民館】&#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598" name="n_2mainValue【公民館】&#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の区分では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、類似団体と比較し有形固定資産減価償却率が低い水準となっており、定例的に大規模な補修による管理ができている。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の区分では、平成２２年度に綾瀬小学校の建替工事を行ったことに伴い、有形固定資産減価償却率が低い水準となっている。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区分では、保育園において市内に２園あるうちの１園、大上保育園が平成２２年度に建替工事を実施したことに伴い、有形固定資産減価償却率が非常に低い水準となっている。その他の施設に係る有形固定資産減価償却率については、類似団体と近似した値となっており、適切な範囲で管理がなさ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xdr:rowOff>
    </xdr:from>
    <xdr:to>
      <xdr:col>20</xdr:col>
      <xdr:colOff>38100</xdr:colOff>
      <xdr:row>38</xdr:row>
      <xdr:rowOff>112304</xdr:rowOff>
    </xdr:to>
    <xdr:sp macro="" textlink="">
      <xdr:nvSpPr>
        <xdr:cNvPr id="73" name="楕円 72"/>
        <xdr:cNvSpPr/>
      </xdr:nvSpPr>
      <xdr:spPr>
        <a:xfrm>
          <a:off x="3746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74" name="楕円 73"/>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95794</xdr:rowOff>
    </xdr:to>
    <xdr:cxnSp macro="">
      <xdr:nvCxnSpPr>
        <xdr:cNvPr id="75" name="直線コネクタ 74"/>
        <xdr:cNvCxnSpPr/>
      </xdr:nvCxnSpPr>
      <xdr:spPr>
        <a:xfrm flipV="1">
          <a:off x="2908300" y="65766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128831</xdr:rowOff>
    </xdr:from>
    <xdr:ext cx="405111" cy="259045"/>
    <xdr:sp macro="" textlink="">
      <xdr:nvSpPr>
        <xdr:cNvPr id="76" name="n_1mainValue【図書館】&#10;有形固定資産減価償却率"/>
        <xdr:cNvSpPr txBox="1"/>
      </xdr:nvSpPr>
      <xdr:spPr>
        <a:xfrm>
          <a:off x="3582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7" name="n_2main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1"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152400</xdr:rowOff>
    </xdr:from>
    <xdr:to>
      <xdr:col>50</xdr:col>
      <xdr:colOff>165100</xdr:colOff>
      <xdr:row>41</xdr:row>
      <xdr:rowOff>82550</xdr:rowOff>
    </xdr:to>
    <xdr:sp macro="" textlink="">
      <xdr:nvSpPr>
        <xdr:cNvPr id="117" name="楕円 116"/>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152400</xdr:rowOff>
    </xdr:from>
    <xdr:to>
      <xdr:col>46</xdr:col>
      <xdr:colOff>38100</xdr:colOff>
      <xdr:row>41</xdr:row>
      <xdr:rowOff>82550</xdr:rowOff>
    </xdr:to>
    <xdr:sp macro="" textlink="">
      <xdr:nvSpPr>
        <xdr:cNvPr id="118" name="楕円 117"/>
        <xdr:cNvSpPr/>
      </xdr:nvSpPr>
      <xdr:spPr>
        <a:xfrm>
          <a:off x="8699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31750</xdr:rowOff>
    </xdr:from>
    <xdr:to>
      <xdr:col>50</xdr:col>
      <xdr:colOff>114300</xdr:colOff>
      <xdr:row>41</xdr:row>
      <xdr:rowOff>31750</xdr:rowOff>
    </xdr:to>
    <xdr:cxnSp macro="">
      <xdr:nvCxnSpPr>
        <xdr:cNvPr id="119" name="直線コネクタ 118"/>
        <xdr:cNvCxnSpPr/>
      </xdr:nvCxnSpPr>
      <xdr:spPr>
        <a:xfrm>
          <a:off x="8750300" y="706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73677</xdr:rowOff>
    </xdr:from>
    <xdr:ext cx="469744" cy="259045"/>
    <xdr:sp macro="" textlink="">
      <xdr:nvSpPr>
        <xdr:cNvPr id="120" name="n_1mainValue【図書館】&#10;一人当たり面積"/>
        <xdr:cNvSpPr txBox="1"/>
      </xdr:nvSpPr>
      <xdr:spPr>
        <a:xfrm>
          <a:off x="93917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73677</xdr:rowOff>
    </xdr:from>
    <xdr:ext cx="469744" cy="259045"/>
    <xdr:sp macro="" textlink="">
      <xdr:nvSpPr>
        <xdr:cNvPr id="121" name="n_2mainValue【図書館】&#10;一人当たり面積"/>
        <xdr:cNvSpPr txBox="1"/>
      </xdr:nvSpPr>
      <xdr:spPr>
        <a:xfrm>
          <a:off x="8515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5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62" name="楕円 161"/>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97790</xdr:rowOff>
    </xdr:from>
    <xdr:to>
      <xdr:col>15</xdr:col>
      <xdr:colOff>101600</xdr:colOff>
      <xdr:row>62</xdr:row>
      <xdr:rowOff>27940</xdr:rowOff>
    </xdr:to>
    <xdr:sp macro="" textlink="">
      <xdr:nvSpPr>
        <xdr:cNvPr id="163" name="楕円 162"/>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148590</xdr:rowOff>
    </xdr:to>
    <xdr:cxnSp macro="">
      <xdr:nvCxnSpPr>
        <xdr:cNvPr id="164" name="直線コネクタ 163"/>
        <xdr:cNvCxnSpPr/>
      </xdr:nvCxnSpPr>
      <xdr:spPr>
        <a:xfrm flipV="1">
          <a:off x="2908300" y="1056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148607</xdr:rowOff>
    </xdr:from>
    <xdr:ext cx="405111" cy="259045"/>
    <xdr:sp macro="" textlink="">
      <xdr:nvSpPr>
        <xdr:cNvPr id="165"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66"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06" name="楕円 205"/>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156845</xdr:rowOff>
    </xdr:from>
    <xdr:to>
      <xdr:col>46</xdr:col>
      <xdr:colOff>38100</xdr:colOff>
      <xdr:row>63</xdr:row>
      <xdr:rowOff>86995</xdr:rowOff>
    </xdr:to>
    <xdr:sp macro="" textlink="">
      <xdr:nvSpPr>
        <xdr:cNvPr id="207" name="楕円 206"/>
        <xdr:cNvSpPr/>
      </xdr:nvSpPr>
      <xdr:spPr>
        <a:xfrm>
          <a:off x="8699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36195</xdr:rowOff>
    </xdr:from>
    <xdr:to>
      <xdr:col>50</xdr:col>
      <xdr:colOff>114300</xdr:colOff>
      <xdr:row>63</xdr:row>
      <xdr:rowOff>47625</xdr:rowOff>
    </xdr:to>
    <xdr:cxnSp macro="">
      <xdr:nvCxnSpPr>
        <xdr:cNvPr id="208" name="直線コネクタ 207"/>
        <xdr:cNvCxnSpPr/>
      </xdr:nvCxnSpPr>
      <xdr:spPr>
        <a:xfrm>
          <a:off x="8750300" y="10837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89552</xdr:rowOff>
    </xdr:from>
    <xdr:ext cx="469744" cy="259045"/>
    <xdr:sp macro="" textlink="">
      <xdr:nvSpPr>
        <xdr:cNvPr id="209" name="n_1mainValue【体育館・プール】&#10;一人当たり面積"/>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78122</xdr:rowOff>
    </xdr:from>
    <xdr:ext cx="469744" cy="259045"/>
    <xdr:sp macro="" textlink="">
      <xdr:nvSpPr>
        <xdr:cNvPr id="210" name="n_2mainValue【体育館・プール】&#10;一人当たり面積"/>
        <xdr:cNvSpPr txBox="1"/>
      </xdr:nvSpPr>
      <xdr:spPr>
        <a:xfrm>
          <a:off x="8515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21607</xdr:rowOff>
    </xdr:from>
    <xdr:ext cx="405111" cy="259045"/>
    <xdr:sp macro="" textlink="">
      <xdr:nvSpPr>
        <xdr:cNvPr id="24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45"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53975</xdr:rowOff>
    </xdr:from>
    <xdr:to>
      <xdr:col>15</xdr:col>
      <xdr:colOff>101600</xdr:colOff>
      <xdr:row>83</xdr:row>
      <xdr:rowOff>155575</xdr:rowOff>
    </xdr:to>
    <xdr:sp macro="" textlink="">
      <xdr:nvSpPr>
        <xdr:cNvPr id="251" name="楕円 250"/>
        <xdr:cNvSpPr/>
      </xdr:nvSpPr>
      <xdr:spPr>
        <a:xfrm>
          <a:off x="2857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146702</xdr:rowOff>
    </xdr:from>
    <xdr:ext cx="405111" cy="259045"/>
    <xdr:sp macro="" textlink="">
      <xdr:nvSpPr>
        <xdr:cNvPr id="252" name="n_2mainValue【福祉施設】&#10;有形固定資産減価償却率"/>
        <xdr:cNvSpPr txBox="1"/>
      </xdr:nvSpPr>
      <xdr:spPr>
        <a:xfrm>
          <a:off x="2705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4" name="直線コネクタ 273"/>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6" name="直線コネクタ 27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77"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78" name="直線コネクタ 277"/>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79"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0" name="フローチャート: 判断 279"/>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1" name="フローチャート: 判断 28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3" name="フローチャート: 判断 28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4"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113030</xdr:rowOff>
    </xdr:from>
    <xdr:to>
      <xdr:col>46</xdr:col>
      <xdr:colOff>38100</xdr:colOff>
      <xdr:row>86</xdr:row>
      <xdr:rowOff>43180</xdr:rowOff>
    </xdr:to>
    <xdr:sp macro="" textlink="">
      <xdr:nvSpPr>
        <xdr:cNvPr id="290" name="楕円 289"/>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34307</xdr:rowOff>
    </xdr:from>
    <xdr:ext cx="469744" cy="259045"/>
    <xdr:sp macro="" textlink="">
      <xdr:nvSpPr>
        <xdr:cNvPr id="291"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17" name="直線コネクタ 316"/>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18"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19" name="直線コネクタ 318"/>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1" name="直線コネクタ 32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2"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3" name="フローチャート: 判断 322"/>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24" name="フローチャート: 判断 323"/>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25"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26" name="フローチャート: 判断 325"/>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27"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125005</xdr:rowOff>
    </xdr:from>
    <xdr:to>
      <xdr:col>20</xdr:col>
      <xdr:colOff>38100</xdr:colOff>
      <xdr:row>104</xdr:row>
      <xdr:rowOff>55155</xdr:rowOff>
    </xdr:to>
    <xdr:sp macro="" textlink="">
      <xdr:nvSpPr>
        <xdr:cNvPr id="333" name="楕円 332"/>
        <xdr:cNvSpPr/>
      </xdr:nvSpPr>
      <xdr:spPr>
        <a:xfrm>
          <a:off x="3746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34" name="楕円 333"/>
        <xdr:cNvSpPr/>
      </xdr:nvSpPr>
      <xdr:spPr>
        <a:xfrm>
          <a:off x="2857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4355</xdr:rowOff>
    </xdr:from>
    <xdr:to>
      <xdr:col>19</xdr:col>
      <xdr:colOff>177800</xdr:colOff>
      <xdr:row>104</xdr:row>
      <xdr:rowOff>48442</xdr:rowOff>
    </xdr:to>
    <xdr:cxnSp macro="">
      <xdr:nvCxnSpPr>
        <xdr:cNvPr id="335" name="直線コネクタ 334"/>
        <xdr:cNvCxnSpPr/>
      </xdr:nvCxnSpPr>
      <xdr:spPr>
        <a:xfrm flipV="1">
          <a:off x="2908300" y="1783515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71682</xdr:rowOff>
    </xdr:from>
    <xdr:ext cx="405111" cy="259045"/>
    <xdr:sp macro="" textlink="">
      <xdr:nvSpPr>
        <xdr:cNvPr id="336" name="n_1mainValue【市民会館】&#10;有形固定資産減価償却率"/>
        <xdr:cNvSpPr txBox="1"/>
      </xdr:nvSpPr>
      <xdr:spPr>
        <a:xfrm>
          <a:off x="3582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37" name="n_2main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3" name="直線コネクタ 362"/>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5" name="直線コネクタ 36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6"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7" name="直線コネクタ 36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68"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69" name="フローチャート: 判断 368"/>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0" name="フローチャート: 判断 369"/>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71"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2" name="フローチャート: 判断 37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73"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379" name="楕円 378"/>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85816</xdr:rowOff>
    </xdr:from>
    <xdr:to>
      <xdr:col>46</xdr:col>
      <xdr:colOff>38100</xdr:colOff>
      <xdr:row>108</xdr:row>
      <xdr:rowOff>15966</xdr:rowOff>
    </xdr:to>
    <xdr:sp macro="" textlink="">
      <xdr:nvSpPr>
        <xdr:cNvPr id="380" name="楕円 379"/>
        <xdr:cNvSpPr/>
      </xdr:nvSpPr>
      <xdr:spPr>
        <a:xfrm>
          <a:off x="8699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136616</xdr:rowOff>
    </xdr:to>
    <xdr:cxnSp macro="">
      <xdr:nvCxnSpPr>
        <xdr:cNvPr id="381" name="直線コネクタ 380"/>
        <xdr:cNvCxnSpPr/>
      </xdr:nvCxnSpPr>
      <xdr:spPr>
        <a:xfrm flipV="1">
          <a:off x="8750300" y="1847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3827</xdr:rowOff>
    </xdr:from>
    <xdr:ext cx="469744" cy="259045"/>
    <xdr:sp macro="" textlink="">
      <xdr:nvSpPr>
        <xdr:cNvPr id="382"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7093</xdr:rowOff>
    </xdr:from>
    <xdr:ext cx="469744" cy="259045"/>
    <xdr:sp macro="" textlink="">
      <xdr:nvSpPr>
        <xdr:cNvPr id="383" name="n_2mainValue【市民会館】&#10;一人当たり面積"/>
        <xdr:cNvSpPr txBox="1"/>
      </xdr:nvSpPr>
      <xdr:spPr>
        <a:xfrm>
          <a:off x="8515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5" name="テキスト ボックス 3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5" name="テキスト ボックス 4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09" name="直線コネクタ 40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1" name="直線コネクタ 41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3" name="直線コネクタ 41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1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15" name="フローチャート: 判断 41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16" name="フローチャート: 判断 41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417"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18" name="フローチャート: 判断 417"/>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19"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62956</xdr:rowOff>
    </xdr:from>
    <xdr:to>
      <xdr:col>81</xdr:col>
      <xdr:colOff>101600</xdr:colOff>
      <xdr:row>33</xdr:row>
      <xdr:rowOff>164556</xdr:rowOff>
    </xdr:to>
    <xdr:sp macro="" textlink="">
      <xdr:nvSpPr>
        <xdr:cNvPr id="425" name="楕円 424"/>
        <xdr:cNvSpPr/>
      </xdr:nvSpPr>
      <xdr:spPr>
        <a:xfrm>
          <a:off x="15430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9633</xdr:rowOff>
    </xdr:from>
    <xdr:ext cx="405111" cy="259045"/>
    <xdr:sp macro="" textlink="">
      <xdr:nvSpPr>
        <xdr:cNvPr id="426" name="n_1mainValue【一般廃棄物処理施設】&#10;有形固定資産減価償却率"/>
        <xdr:cNvSpPr txBox="1"/>
      </xdr:nvSpPr>
      <xdr:spPr>
        <a:xfrm>
          <a:off x="152660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110526</xdr:rowOff>
    </xdr:from>
    <xdr:to>
      <xdr:col>116</xdr:col>
      <xdr:colOff>62864</xdr:colOff>
      <xdr:row>42</xdr:row>
      <xdr:rowOff>92316</xdr:rowOff>
    </xdr:to>
    <xdr:cxnSp macro="">
      <xdr:nvCxnSpPr>
        <xdr:cNvPr id="452" name="直線コネクタ 451"/>
        <xdr:cNvCxnSpPr/>
      </xdr:nvCxnSpPr>
      <xdr:spPr>
        <a:xfrm flipV="1">
          <a:off x="22160864" y="6454176"/>
          <a:ext cx="0" cy="83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96143</xdr:rowOff>
    </xdr:from>
    <xdr:ext cx="313932" cy="259045"/>
    <xdr:sp macro="" textlink="">
      <xdr:nvSpPr>
        <xdr:cNvPr id="453" name="【一般廃棄物処理施設】&#10;一人当たり有形固定資産（償却資産）額最小値テキスト"/>
        <xdr:cNvSpPr txBox="1"/>
      </xdr:nvSpPr>
      <xdr:spPr>
        <a:xfrm>
          <a:off x="22199600" y="7297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92316</xdr:rowOff>
    </xdr:from>
    <xdr:to>
      <xdr:col>116</xdr:col>
      <xdr:colOff>152400</xdr:colOff>
      <xdr:row>42</xdr:row>
      <xdr:rowOff>92316</xdr:rowOff>
    </xdr:to>
    <xdr:cxnSp macro="">
      <xdr:nvCxnSpPr>
        <xdr:cNvPr id="454" name="直線コネクタ 453"/>
        <xdr:cNvCxnSpPr/>
      </xdr:nvCxnSpPr>
      <xdr:spPr>
        <a:xfrm>
          <a:off x="22072600" y="729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57203</xdr:rowOff>
    </xdr:from>
    <xdr:ext cx="599010" cy="259045"/>
    <xdr:sp macro="" textlink="">
      <xdr:nvSpPr>
        <xdr:cNvPr id="455" name="【一般廃棄物処理施設】&#10;一人当たり有形固定資産（償却資産）額最大値テキスト"/>
        <xdr:cNvSpPr txBox="1"/>
      </xdr:nvSpPr>
      <xdr:spPr>
        <a:xfrm>
          <a:off x="22199600" y="62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110526</xdr:rowOff>
    </xdr:from>
    <xdr:to>
      <xdr:col>116</xdr:col>
      <xdr:colOff>152400</xdr:colOff>
      <xdr:row>37</xdr:row>
      <xdr:rowOff>110526</xdr:rowOff>
    </xdr:to>
    <xdr:cxnSp macro="">
      <xdr:nvCxnSpPr>
        <xdr:cNvPr id="456" name="直線コネクタ 455"/>
        <xdr:cNvCxnSpPr/>
      </xdr:nvCxnSpPr>
      <xdr:spPr>
        <a:xfrm>
          <a:off x="22072600" y="645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96279</xdr:rowOff>
    </xdr:from>
    <xdr:ext cx="534377" cy="259045"/>
    <xdr:sp macro="" textlink="">
      <xdr:nvSpPr>
        <xdr:cNvPr id="457" name="【一般廃棄物処理施設】&#10;一人当たり有形固定資産（償却資産）額平均値テキスト"/>
        <xdr:cNvSpPr txBox="1"/>
      </xdr:nvSpPr>
      <xdr:spPr>
        <a:xfrm>
          <a:off x="22199600" y="695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117852</xdr:rowOff>
    </xdr:from>
    <xdr:to>
      <xdr:col>116</xdr:col>
      <xdr:colOff>114300</xdr:colOff>
      <xdr:row>41</xdr:row>
      <xdr:rowOff>48002</xdr:rowOff>
    </xdr:to>
    <xdr:sp macro="" textlink="">
      <xdr:nvSpPr>
        <xdr:cNvPr id="458" name="フローチャート: 判断 457"/>
        <xdr:cNvSpPr/>
      </xdr:nvSpPr>
      <xdr:spPr>
        <a:xfrm>
          <a:off x="22110700" y="697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117053</xdr:rowOff>
    </xdr:from>
    <xdr:to>
      <xdr:col>112</xdr:col>
      <xdr:colOff>38100</xdr:colOff>
      <xdr:row>41</xdr:row>
      <xdr:rowOff>47203</xdr:rowOff>
    </xdr:to>
    <xdr:sp macro="" textlink="">
      <xdr:nvSpPr>
        <xdr:cNvPr id="459" name="フローチャート: 判断 458"/>
        <xdr:cNvSpPr/>
      </xdr:nvSpPr>
      <xdr:spPr>
        <a:xfrm>
          <a:off x="21272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38330</xdr:rowOff>
    </xdr:from>
    <xdr:ext cx="534377" cy="259045"/>
    <xdr:sp macro="" textlink="">
      <xdr:nvSpPr>
        <xdr:cNvPr id="460" name="n_1aveValue【一般廃棄物処理施設】&#10;一人当たり有形固定資産（償却資産）額"/>
        <xdr:cNvSpPr txBox="1"/>
      </xdr:nvSpPr>
      <xdr:spPr>
        <a:xfrm>
          <a:off x="21043411" y="7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126307</xdr:rowOff>
    </xdr:from>
    <xdr:to>
      <xdr:col>107</xdr:col>
      <xdr:colOff>101600</xdr:colOff>
      <xdr:row>41</xdr:row>
      <xdr:rowOff>56457</xdr:rowOff>
    </xdr:to>
    <xdr:sp macro="" textlink="">
      <xdr:nvSpPr>
        <xdr:cNvPr id="461" name="フローチャート: 判断 460"/>
        <xdr:cNvSpPr/>
      </xdr:nvSpPr>
      <xdr:spPr>
        <a:xfrm>
          <a:off x="20383500" y="698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72984</xdr:rowOff>
    </xdr:from>
    <xdr:ext cx="534377" cy="259045"/>
    <xdr:sp macro="" textlink="">
      <xdr:nvSpPr>
        <xdr:cNvPr id="462" name="n_2aveValue【一般廃棄物処理施設】&#10;一人当たり有形固定資産（償却資産）額"/>
        <xdr:cNvSpPr txBox="1"/>
      </xdr:nvSpPr>
      <xdr:spPr>
        <a:xfrm>
          <a:off x="20167111" y="67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142473</xdr:rowOff>
    </xdr:from>
    <xdr:to>
      <xdr:col>112</xdr:col>
      <xdr:colOff>38100</xdr:colOff>
      <xdr:row>33</xdr:row>
      <xdr:rowOff>72623</xdr:rowOff>
    </xdr:to>
    <xdr:sp macro="" textlink="">
      <xdr:nvSpPr>
        <xdr:cNvPr id="468" name="楕円 467"/>
        <xdr:cNvSpPr/>
      </xdr:nvSpPr>
      <xdr:spPr>
        <a:xfrm>
          <a:off x="21272500" y="56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31</xdr:row>
      <xdr:rowOff>89150</xdr:rowOff>
    </xdr:from>
    <xdr:ext cx="599010" cy="259045"/>
    <xdr:sp macro="" textlink="">
      <xdr:nvSpPr>
        <xdr:cNvPr id="469" name="n_1mainValue【一般廃棄物処理施設】&#10;一人当たり有形固定資産（償却資産）額"/>
        <xdr:cNvSpPr txBox="1"/>
      </xdr:nvSpPr>
      <xdr:spPr>
        <a:xfrm>
          <a:off x="21011095" y="540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95" name="直線コネクタ 494"/>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96"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97" name="直線コネクタ 496"/>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9" name="直線コネクタ 49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0"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1" name="フローチャート: 判断 500"/>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02" name="フローチャート: 判断 501"/>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0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04" name="フローチャート: 判断 503"/>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505"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130447</xdr:rowOff>
    </xdr:from>
    <xdr:to>
      <xdr:col>81</xdr:col>
      <xdr:colOff>101600</xdr:colOff>
      <xdr:row>59</xdr:row>
      <xdr:rowOff>60597</xdr:rowOff>
    </xdr:to>
    <xdr:sp macro="" textlink="">
      <xdr:nvSpPr>
        <xdr:cNvPr id="511" name="楕円 510"/>
        <xdr:cNvSpPr/>
      </xdr:nvSpPr>
      <xdr:spPr>
        <a:xfrm>
          <a:off x="15430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163104</xdr:rowOff>
    </xdr:from>
    <xdr:to>
      <xdr:col>76</xdr:col>
      <xdr:colOff>165100</xdr:colOff>
      <xdr:row>59</xdr:row>
      <xdr:rowOff>93254</xdr:rowOff>
    </xdr:to>
    <xdr:sp macro="" textlink="">
      <xdr:nvSpPr>
        <xdr:cNvPr id="512" name="楕円 511"/>
        <xdr:cNvSpPr/>
      </xdr:nvSpPr>
      <xdr:spPr>
        <a:xfrm>
          <a:off x="14541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9797</xdr:rowOff>
    </xdr:from>
    <xdr:to>
      <xdr:col>81</xdr:col>
      <xdr:colOff>50800</xdr:colOff>
      <xdr:row>59</xdr:row>
      <xdr:rowOff>42454</xdr:rowOff>
    </xdr:to>
    <xdr:cxnSp macro="">
      <xdr:nvCxnSpPr>
        <xdr:cNvPr id="513" name="直線コネクタ 512"/>
        <xdr:cNvCxnSpPr/>
      </xdr:nvCxnSpPr>
      <xdr:spPr>
        <a:xfrm flipV="1">
          <a:off x="14592300" y="101253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77124</xdr:rowOff>
    </xdr:from>
    <xdr:ext cx="405111" cy="259045"/>
    <xdr:sp macro="" textlink="">
      <xdr:nvSpPr>
        <xdr:cNvPr id="514" name="n_1mainValue【保健センター・保健所】&#10;有形固定資産減価償却率"/>
        <xdr:cNvSpPr txBox="1"/>
      </xdr:nvSpPr>
      <xdr:spPr>
        <a:xfrm>
          <a:off x="15266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109781</xdr:rowOff>
    </xdr:from>
    <xdr:ext cx="405111" cy="259045"/>
    <xdr:sp macro="" textlink="">
      <xdr:nvSpPr>
        <xdr:cNvPr id="515" name="n_2mainValue【保健センター・保健所】&#10;有形固定資産減価償却率"/>
        <xdr:cNvSpPr txBox="1"/>
      </xdr:nvSpPr>
      <xdr:spPr>
        <a:xfrm>
          <a:off x="14389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39" name="直線コネクタ 538"/>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0"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1" name="直線コネクタ 540"/>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42"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43" name="直線コネクタ 542"/>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44"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45" name="フローチャート: 判断 544"/>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46" name="フローチャート: 判断 545"/>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47"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48" name="フローチャート: 判断 54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4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555" name="楕円 554"/>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165100</xdr:rowOff>
    </xdr:from>
    <xdr:to>
      <xdr:col>107</xdr:col>
      <xdr:colOff>101600</xdr:colOff>
      <xdr:row>63</xdr:row>
      <xdr:rowOff>95250</xdr:rowOff>
    </xdr:to>
    <xdr:sp macro="" textlink="">
      <xdr:nvSpPr>
        <xdr:cNvPr id="556" name="楕円 555"/>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557" name="直線コネクタ 556"/>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86377</xdr:rowOff>
    </xdr:from>
    <xdr:ext cx="469744" cy="259045"/>
    <xdr:sp macro="" textlink="">
      <xdr:nvSpPr>
        <xdr:cNvPr id="558"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559" name="n_2mainValue【保健センター・保健所】&#10;一人当たり面積"/>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0" name="テキスト ボックス 5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1" name="直線コネクタ 5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2" name="テキスト ボックス 5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3" name="直線コネクタ 5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4" name="テキスト ボックス 5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5" name="直線コネクタ 5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6" name="テキスト ボックス 5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7" name="直線コネクタ 5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8" name="テキスト ボックス 5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9" name="直線コネクタ 5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0" name="テキスト ボックス 5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84" name="直線コネクタ 583"/>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85"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86" name="直線コネクタ 585"/>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87"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88" name="直線コネクタ 58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89"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0" name="フローチャート: 判断 589"/>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1" name="フローチャート: 判断 590"/>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592"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593" name="フローチャート: 判断 592"/>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11447</xdr:rowOff>
    </xdr:from>
    <xdr:ext cx="405111" cy="259045"/>
    <xdr:sp macro="" textlink="">
      <xdr:nvSpPr>
        <xdr:cNvPr id="594"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600" name="楕円 599"/>
        <xdr:cNvSpPr/>
      </xdr:nvSpPr>
      <xdr:spPr>
        <a:xfrm>
          <a:off x="1543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1" name="楕円 600"/>
        <xdr:cNvSpPr/>
      </xdr:nvSpPr>
      <xdr:spPr>
        <a:xfrm>
          <a:off x="14541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97155</xdr:rowOff>
    </xdr:to>
    <xdr:cxnSp macro="">
      <xdr:nvCxnSpPr>
        <xdr:cNvPr id="602" name="直線コネクタ 601"/>
        <xdr:cNvCxnSpPr/>
      </xdr:nvCxnSpPr>
      <xdr:spPr>
        <a:xfrm flipV="1">
          <a:off x="14592300" y="1411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124477</xdr:rowOff>
    </xdr:from>
    <xdr:ext cx="405111" cy="259045"/>
    <xdr:sp macro="" textlink="">
      <xdr:nvSpPr>
        <xdr:cNvPr id="603" name="n_1mainValue【消防施設】&#10;有形固定資産減価償却率"/>
        <xdr:cNvSpPr txBox="1"/>
      </xdr:nvSpPr>
      <xdr:spPr>
        <a:xfrm>
          <a:off x="15266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04" name="n_2mainValue【消防施設】&#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5" name="直線コネクタ 6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6" name="テキスト ボックス 6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7" name="直線コネクタ 6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8" name="テキスト ボックス 6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9" name="直線コネクタ 6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0" name="テキスト ボックス 6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1" name="直線コネクタ 6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2" name="テキスト ボックス 6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26" name="直線コネクタ 625"/>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8" name="直線コネクタ 62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29"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0" name="直線コネクタ 629"/>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1"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32" name="フローチャート: 判断 63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33" name="フローチャート: 判断 632"/>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34"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35" name="フローチャート: 判断 634"/>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36"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42" name="楕円 641"/>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43" name="楕円 642"/>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644" name="直線コネクタ 643"/>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45"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46"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72" name="直線コネクタ 67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7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74" name="直線コネクタ 67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7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78" name="フローチャート: 判断 67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79" name="フローチャート: 判断 67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0"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1" name="フローチャート: 判断 680"/>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82"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688" name="楕円 687"/>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689" name="楕円 688"/>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82731</xdr:rowOff>
    </xdr:to>
    <xdr:cxnSp macro="">
      <xdr:nvCxnSpPr>
        <xdr:cNvPr id="690" name="直線コネクタ 689"/>
        <xdr:cNvCxnSpPr/>
      </xdr:nvCxnSpPr>
      <xdr:spPr>
        <a:xfrm flipV="1">
          <a:off x="14592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92001</xdr:rowOff>
    </xdr:from>
    <xdr:ext cx="405111" cy="259045"/>
    <xdr:sp macro="" textlink="">
      <xdr:nvSpPr>
        <xdr:cNvPr id="691" name="n_1mainValue【庁舎】&#10;有形固定資産減価償却率"/>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692" name="n_2mainValue【庁舎】&#10;有形固定資産減価償却率"/>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3" name="テキスト ボックス 7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19" name="直線コネクタ 718"/>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0"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1" name="直線コネクタ 720"/>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3" name="直線コネクタ 72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24"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25" name="フローチャート: 判断 724"/>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6" name="フローチャート: 判断 725"/>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727"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28" name="フローチャート: 判断 727"/>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41383</xdr:rowOff>
    </xdr:from>
    <xdr:ext cx="469744" cy="259045"/>
    <xdr:sp macro="" textlink="">
      <xdr:nvSpPr>
        <xdr:cNvPr id="729"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735" name="楕円 734"/>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100512</xdr:rowOff>
    </xdr:from>
    <xdr:to>
      <xdr:col>107</xdr:col>
      <xdr:colOff>101600</xdr:colOff>
      <xdr:row>107</xdr:row>
      <xdr:rowOff>30662</xdr:rowOff>
    </xdr:to>
    <xdr:sp macro="" textlink="">
      <xdr:nvSpPr>
        <xdr:cNvPr id="736" name="楕円 735"/>
        <xdr:cNvSpPr/>
      </xdr:nvSpPr>
      <xdr:spPr>
        <a:xfrm>
          <a:off x="2038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151312</xdr:rowOff>
    </xdr:from>
    <xdr:to>
      <xdr:col>111</xdr:col>
      <xdr:colOff>177800</xdr:colOff>
      <xdr:row>106</xdr:row>
      <xdr:rowOff>151312</xdr:rowOff>
    </xdr:to>
    <xdr:cxnSp macro="">
      <xdr:nvCxnSpPr>
        <xdr:cNvPr id="737" name="直線コネクタ 736"/>
        <xdr:cNvCxnSpPr/>
      </xdr:nvCxnSpPr>
      <xdr:spPr>
        <a:xfrm>
          <a:off x="20434300" y="1832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38" name="n_1mainValue【庁舎】&#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47189</xdr:rowOff>
    </xdr:from>
    <xdr:ext cx="469744" cy="259045"/>
    <xdr:sp macro="" textlink="">
      <xdr:nvSpPr>
        <xdr:cNvPr id="739" name="n_2mainValue【庁舎】&#10;一人当たり面積"/>
        <xdr:cNvSpPr txBox="1"/>
      </xdr:nvSpPr>
      <xdr:spPr>
        <a:xfrm>
          <a:off x="20199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区分においては、平成２７年度に市民スポーツセンターで大規模な改修工事を実施したことから、有形固定資産減価償却率が非常に低くなっている。その他の施設に係る有形固定資産減価償却率については、類似団体と近似した値となっており、適切な範囲で管理がなされ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年度まで横ばいとなっている。類似団体の中でも上位であるが、今後も引き続き事務事業の見直しによる歳出削減や収納率向上対策等により財政基盤の強化に努める。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分母である経常一般財源等歳入合計は法人・個人市民税及び</a:t>
          </a:r>
          <a:r>
            <a:rPr kumimoji="1" lang="ja-JP" altLang="ja-JP" sz="1300">
              <a:solidFill>
                <a:schemeClr val="dk1"/>
              </a:solidFill>
              <a:effectLst/>
              <a:latin typeface="+mn-lt"/>
              <a:ea typeface="+mn-ea"/>
              <a:cs typeface="+mn-cs"/>
            </a:rPr>
            <a:t>地方消費税交付金の増</a:t>
          </a:r>
          <a:r>
            <a:rPr kumimoji="1" lang="ja-JP" altLang="en-US" sz="1300">
              <a:latin typeface="ＭＳ Ｐゴシック" panose="020B0600070205080204" pitchFamily="50" charset="-128"/>
              <a:ea typeface="ＭＳ Ｐゴシック" panose="020B0600070205080204" pitchFamily="50" charset="-128"/>
            </a:rPr>
            <a:t>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億円の増となった。さらに分子である経常経費充当一般財源等は物件費及び繰出金等の増により平成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結果として、経常収支比率が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減となっている。依然として類似団体の中でも下位であるため、今後も市税の徴収強化等による収入確保を図るとともに、積極的な財源確保、事務事業の効率化や組織の適正化により、人件費や物件費等経常的歳出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148082</xdr:rowOff>
    </xdr:to>
    <xdr:cxnSp macro="">
      <xdr:nvCxnSpPr>
        <xdr:cNvPr id="130" name="直線コネクタ 129"/>
        <xdr:cNvCxnSpPr/>
      </xdr:nvCxnSpPr>
      <xdr:spPr>
        <a:xfrm flipV="1">
          <a:off x="4114800" y="1082395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148082</xdr:rowOff>
    </xdr:to>
    <xdr:cxnSp macro="">
      <xdr:nvCxnSpPr>
        <xdr:cNvPr id="133" name="直線コネクタ 132"/>
        <xdr:cNvCxnSpPr/>
      </xdr:nvCxnSpPr>
      <xdr:spPr>
        <a:xfrm>
          <a:off x="3225800" y="1078052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123952</xdr:rowOff>
    </xdr:to>
    <xdr:cxnSp macro="">
      <xdr:nvCxnSpPr>
        <xdr:cNvPr id="136" name="直線コネクタ 135"/>
        <xdr:cNvCxnSpPr/>
      </xdr:nvCxnSpPr>
      <xdr:spPr>
        <a:xfrm flipV="1">
          <a:off x="2336800" y="107805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123952</xdr:rowOff>
    </xdr:to>
    <xdr:cxnSp macro="">
      <xdr:nvCxnSpPr>
        <xdr:cNvPr id="139" name="直線コネクタ 138"/>
        <xdr:cNvCxnSpPr/>
      </xdr:nvCxnSpPr>
      <xdr:spPr>
        <a:xfrm>
          <a:off x="1447800" y="108432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43" name="テキスト ボックス 14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50" name="財政構造の弾力性該当値テキスト"/>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2" name="テキスト ボックス 151"/>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5" name="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6" name="テキスト ボックス 155"/>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人件費・物件費等決算額の人口一人当たりの金額は平成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年度より増加傾向にある。主な理由は物件費にあり、平成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年度より防災行政用無線再整備により増加傾向にあったが、平成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年度に同整備事業の進捗により減少、平成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年度については綾瀬市活性化応援寄附金の需要が大きかったため増加した。また、平成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年度には市民文化センターの指定管理者導入、平成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年度に公園管理の一部を外部委託化するなどの委託料の増加も挙げられる。類似団体平均より低い水準を維持しつつ、今後も事務の外部委託化など事務改善を行いコスト低減に努める。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95562</xdr:rowOff>
    </xdr:from>
    <xdr:to>
      <xdr:col>23</xdr:col>
      <xdr:colOff>133350</xdr:colOff>
      <xdr:row>80</xdr:row>
      <xdr:rowOff>120359</xdr:rowOff>
    </xdr:to>
    <xdr:cxnSp macro="">
      <xdr:nvCxnSpPr>
        <xdr:cNvPr id="193" name="直線コネクタ 192"/>
        <xdr:cNvCxnSpPr/>
      </xdr:nvCxnSpPr>
      <xdr:spPr>
        <a:xfrm>
          <a:off x="4114800" y="13811562"/>
          <a:ext cx="8382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95562</xdr:rowOff>
    </xdr:from>
    <xdr:to>
      <xdr:col>19</xdr:col>
      <xdr:colOff>133350</xdr:colOff>
      <xdr:row>80</xdr:row>
      <xdr:rowOff>106930</xdr:rowOff>
    </xdr:to>
    <xdr:cxnSp macro="">
      <xdr:nvCxnSpPr>
        <xdr:cNvPr id="196" name="直線コネクタ 195"/>
        <xdr:cNvCxnSpPr/>
      </xdr:nvCxnSpPr>
      <xdr:spPr>
        <a:xfrm flipV="1">
          <a:off x="3225800" y="13811562"/>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81505</xdr:rowOff>
    </xdr:from>
    <xdr:to>
      <xdr:col>15</xdr:col>
      <xdr:colOff>82550</xdr:colOff>
      <xdr:row>80</xdr:row>
      <xdr:rowOff>106930</xdr:rowOff>
    </xdr:to>
    <xdr:cxnSp macro="">
      <xdr:nvCxnSpPr>
        <xdr:cNvPr id="199" name="直線コネクタ 198"/>
        <xdr:cNvCxnSpPr/>
      </xdr:nvCxnSpPr>
      <xdr:spPr>
        <a:xfrm>
          <a:off x="2336800" y="13797505"/>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62105</xdr:rowOff>
    </xdr:from>
    <xdr:to>
      <xdr:col>11</xdr:col>
      <xdr:colOff>31750</xdr:colOff>
      <xdr:row>80</xdr:row>
      <xdr:rowOff>81505</xdr:rowOff>
    </xdr:to>
    <xdr:cxnSp macro="">
      <xdr:nvCxnSpPr>
        <xdr:cNvPr id="202" name="直線コネクタ 201"/>
        <xdr:cNvCxnSpPr/>
      </xdr:nvCxnSpPr>
      <xdr:spPr>
        <a:xfrm>
          <a:off x="1447800" y="13778105"/>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162126</xdr:rowOff>
    </xdr:from>
    <xdr:ext cx="762000" cy="259045"/>
    <xdr:sp macro="" textlink="">
      <xdr:nvSpPr>
        <xdr:cNvPr id="204" name="テキスト ボックス 203"/>
        <xdr:cNvSpPr txBox="1"/>
      </xdr:nvSpPr>
      <xdr:spPr>
        <a:xfrm>
          <a:off x="1955800" y="1387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148858</xdr:rowOff>
    </xdr:from>
    <xdr:ext cx="762000" cy="259045"/>
    <xdr:sp macro="" textlink="">
      <xdr:nvSpPr>
        <xdr:cNvPr id="206" name="テキスト ボックス 205"/>
        <xdr:cNvSpPr txBox="1"/>
      </xdr:nvSpPr>
      <xdr:spPr>
        <a:xfrm>
          <a:off x="1066800" y="138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69559</xdr:rowOff>
    </xdr:from>
    <xdr:to>
      <xdr:col>23</xdr:col>
      <xdr:colOff>184150</xdr:colOff>
      <xdr:row>80</xdr:row>
      <xdr:rowOff>171159</xdr:rowOff>
    </xdr:to>
    <xdr:sp macro="" textlink="">
      <xdr:nvSpPr>
        <xdr:cNvPr id="212" name="楕円 211"/>
        <xdr:cNvSpPr/>
      </xdr:nvSpPr>
      <xdr:spPr>
        <a:xfrm>
          <a:off x="4902200" y="13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162286</xdr:rowOff>
    </xdr:from>
    <xdr:ext cx="762000" cy="259045"/>
    <xdr:sp macro="" textlink="">
      <xdr:nvSpPr>
        <xdr:cNvPr id="213" name="人件費・物件費等の状況該当値テキスト"/>
        <xdr:cNvSpPr txBox="1"/>
      </xdr:nvSpPr>
      <xdr:spPr>
        <a:xfrm>
          <a:off x="5041900" y="137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44762</xdr:rowOff>
    </xdr:from>
    <xdr:to>
      <xdr:col>19</xdr:col>
      <xdr:colOff>184150</xdr:colOff>
      <xdr:row>80</xdr:row>
      <xdr:rowOff>146362</xdr:rowOff>
    </xdr:to>
    <xdr:sp macro="" textlink="">
      <xdr:nvSpPr>
        <xdr:cNvPr id="214" name="楕円 213"/>
        <xdr:cNvSpPr/>
      </xdr:nvSpPr>
      <xdr:spPr>
        <a:xfrm>
          <a:off x="4064000" y="137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156539</xdr:rowOff>
    </xdr:from>
    <xdr:ext cx="736600" cy="259045"/>
    <xdr:sp macro="" textlink="">
      <xdr:nvSpPr>
        <xdr:cNvPr id="215" name="テキスト ボックス 214"/>
        <xdr:cNvSpPr txBox="1"/>
      </xdr:nvSpPr>
      <xdr:spPr>
        <a:xfrm>
          <a:off x="3733800" y="1352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56130</xdr:rowOff>
    </xdr:from>
    <xdr:to>
      <xdr:col>15</xdr:col>
      <xdr:colOff>133350</xdr:colOff>
      <xdr:row>80</xdr:row>
      <xdr:rowOff>157730</xdr:rowOff>
    </xdr:to>
    <xdr:sp macro="" textlink="">
      <xdr:nvSpPr>
        <xdr:cNvPr id="216" name="楕円 215"/>
        <xdr:cNvSpPr/>
      </xdr:nvSpPr>
      <xdr:spPr>
        <a:xfrm>
          <a:off x="3175000" y="137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167907</xdr:rowOff>
    </xdr:from>
    <xdr:ext cx="762000" cy="259045"/>
    <xdr:sp macro="" textlink="">
      <xdr:nvSpPr>
        <xdr:cNvPr id="217" name="テキスト ボックス 216"/>
        <xdr:cNvSpPr txBox="1"/>
      </xdr:nvSpPr>
      <xdr:spPr>
        <a:xfrm>
          <a:off x="2844800" y="135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30705</xdr:rowOff>
    </xdr:from>
    <xdr:to>
      <xdr:col>11</xdr:col>
      <xdr:colOff>82550</xdr:colOff>
      <xdr:row>80</xdr:row>
      <xdr:rowOff>132305</xdr:rowOff>
    </xdr:to>
    <xdr:sp macro="" textlink="">
      <xdr:nvSpPr>
        <xdr:cNvPr id="218" name="楕円 217"/>
        <xdr:cNvSpPr/>
      </xdr:nvSpPr>
      <xdr:spPr>
        <a:xfrm>
          <a:off x="2286000" y="137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142482</xdr:rowOff>
    </xdr:from>
    <xdr:ext cx="762000" cy="259045"/>
    <xdr:sp macro="" textlink="">
      <xdr:nvSpPr>
        <xdr:cNvPr id="219" name="テキスト ボックス 218"/>
        <xdr:cNvSpPr txBox="1"/>
      </xdr:nvSpPr>
      <xdr:spPr>
        <a:xfrm>
          <a:off x="1955800" y="135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11305</xdr:rowOff>
    </xdr:from>
    <xdr:to>
      <xdr:col>7</xdr:col>
      <xdr:colOff>31750</xdr:colOff>
      <xdr:row>80</xdr:row>
      <xdr:rowOff>112905</xdr:rowOff>
    </xdr:to>
    <xdr:sp macro="" textlink="">
      <xdr:nvSpPr>
        <xdr:cNvPr id="220" name="楕円 219"/>
        <xdr:cNvSpPr/>
      </xdr:nvSpPr>
      <xdr:spPr>
        <a:xfrm>
          <a:off x="1397000" y="13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123082</xdr:rowOff>
    </xdr:from>
    <xdr:ext cx="762000" cy="259045"/>
    <xdr:sp macro="" textlink="">
      <xdr:nvSpPr>
        <xdr:cNvPr id="221" name="テキスト ボックス 220"/>
        <xdr:cNvSpPr txBox="1"/>
      </xdr:nvSpPr>
      <xdr:spPr>
        <a:xfrm>
          <a:off x="1066800" y="13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現状では、全国市平均を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年度は同水準で推移し、平成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年度は労働組合との交渉が妥結に至らず、給与制度の総合的見直しが未実施だったため、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年度は、昇給抑制の実施や昇給制度の見直し等により、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年度は、前年度数値を引用している。今後も、人事院勧告に基づき、国公に準拠することを基本として、ラスパイレス指数</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未満を当面の目標とする。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86179</xdr:rowOff>
    </xdr:to>
    <xdr:cxnSp macro="">
      <xdr:nvCxnSpPr>
        <xdr:cNvPr id="252" name="直線コネクタ 251"/>
        <xdr:cNvCxnSpPr/>
      </xdr:nvCxnSpPr>
      <xdr:spPr>
        <a:xfrm flipV="1">
          <a:off x="17018000" y="1376045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58256</xdr:rowOff>
    </xdr:from>
    <xdr:ext cx="762000" cy="259045"/>
    <xdr:sp macro="" textlink="">
      <xdr:nvSpPr>
        <xdr:cNvPr id="253" name="給与水準   （国との比較）最小値テキスト"/>
        <xdr:cNvSpPr txBox="1"/>
      </xdr:nvSpPr>
      <xdr:spPr>
        <a:xfrm>
          <a:off x="17106900" y="1514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86179</xdr:rowOff>
    </xdr:from>
    <xdr:to>
      <xdr:col>81</xdr:col>
      <xdr:colOff>133350</xdr:colOff>
      <xdr:row>88</xdr:row>
      <xdr:rowOff>86179</xdr:rowOff>
    </xdr:to>
    <xdr:cxnSp macro="">
      <xdr:nvCxnSpPr>
        <xdr:cNvPr id="254" name="直線コネクタ 253"/>
        <xdr:cNvCxnSpPr/>
      </xdr:nvCxnSpPr>
      <xdr:spPr>
        <a:xfrm>
          <a:off x="16929100" y="151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7" name="直線コネクタ 256"/>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65513</xdr:rowOff>
    </xdr:from>
    <xdr:ext cx="762000" cy="259045"/>
    <xdr:sp macro="" textlink="">
      <xdr:nvSpPr>
        <xdr:cNvPr id="258" name="給与水準   （国との比較）平均値テキスト"/>
        <xdr:cNvSpPr txBox="1"/>
      </xdr:nvSpPr>
      <xdr:spPr>
        <a:xfrm>
          <a:off x="17106900" y="14295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9" name="フローチャート: 判断 258"/>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137886</xdr:rowOff>
    </xdr:to>
    <xdr:cxnSp macro="">
      <xdr:nvCxnSpPr>
        <xdr:cNvPr id="260" name="直線コネクタ 259"/>
        <xdr:cNvCxnSpPr/>
      </xdr:nvCxnSpPr>
      <xdr:spPr>
        <a:xfrm flipV="1">
          <a:off x="15290800" y="151565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48986</xdr:rowOff>
    </xdr:from>
    <xdr:to>
      <xdr:col>77</xdr:col>
      <xdr:colOff>95250</xdr:colOff>
      <xdr:row>84</xdr:row>
      <xdr:rowOff>150586</xdr:rowOff>
    </xdr:to>
    <xdr:sp macro="" textlink="">
      <xdr:nvSpPr>
        <xdr:cNvPr id="261" name="フローチャート: 判断 260"/>
        <xdr:cNvSpPr/>
      </xdr:nvSpPr>
      <xdr:spPr>
        <a:xfrm>
          <a:off x="16129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62" name="テキスト ボックス 26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137886</xdr:rowOff>
    </xdr:to>
    <xdr:cxnSp macro="">
      <xdr:nvCxnSpPr>
        <xdr:cNvPr id="263" name="直線コネクタ 262"/>
        <xdr:cNvCxnSpPr/>
      </xdr:nvCxnSpPr>
      <xdr:spPr>
        <a:xfrm>
          <a:off x="14401800" y="150876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4" name="フローチャート: 判断 263"/>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5" name="テキスト ボックス 26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6" name="直線コネクタ 265"/>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6" name="楕円 275"/>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7"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再任用職員や非常勤職員の活用により職員数は若干減少したが、人口減少があり人口千人当たりの職員数は微増となった。</a:t>
          </a:r>
        </a:p>
        <a:p>
          <a:r>
            <a:rPr kumimoji="1" lang="ja-JP" altLang="en-US" sz="1300">
              <a:latin typeface="ＭＳ Ｐゴシック" panose="020B0600070205080204" pitchFamily="50" charset="-128"/>
              <a:ea typeface="ＭＳ Ｐゴシック" panose="020B0600070205080204" pitchFamily="50" charset="-128"/>
            </a:rPr>
            <a:t>　今後も引き続き、民間委託や再任用職員の知識・経験の活用などにより、行政サービスの水準を低下させることなく、事務事業の効率を進め、業務量に見合った職員配置に努める。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85196</xdr:rowOff>
    </xdr:to>
    <xdr:cxnSp macro="">
      <xdr:nvCxnSpPr>
        <xdr:cNvPr id="320" name="直線コネクタ 319"/>
        <xdr:cNvCxnSpPr/>
      </xdr:nvCxnSpPr>
      <xdr:spPr>
        <a:xfrm>
          <a:off x="16179800" y="1054163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21"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87206</xdr:rowOff>
    </xdr:to>
    <xdr:cxnSp macro="">
      <xdr:nvCxnSpPr>
        <xdr:cNvPr id="323" name="直線コネクタ 322"/>
        <xdr:cNvCxnSpPr/>
      </xdr:nvCxnSpPr>
      <xdr:spPr>
        <a:xfrm flipV="1">
          <a:off x="15290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77153</xdr:rowOff>
    </xdr:from>
    <xdr:to>
      <xdr:col>72</xdr:col>
      <xdr:colOff>203200</xdr:colOff>
      <xdr:row>61</xdr:row>
      <xdr:rowOff>87206</xdr:rowOff>
    </xdr:to>
    <xdr:cxnSp macro="">
      <xdr:nvCxnSpPr>
        <xdr:cNvPr id="326" name="直線コネクタ 325"/>
        <xdr:cNvCxnSpPr/>
      </xdr:nvCxnSpPr>
      <xdr:spPr>
        <a:xfrm>
          <a:off x="14401800" y="1053560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73131</xdr:rowOff>
    </xdr:from>
    <xdr:to>
      <xdr:col>68</xdr:col>
      <xdr:colOff>152400</xdr:colOff>
      <xdr:row>61</xdr:row>
      <xdr:rowOff>77153</xdr:rowOff>
    </xdr:to>
    <xdr:cxnSp macro="">
      <xdr:nvCxnSpPr>
        <xdr:cNvPr id="329" name="直線コネクタ 328"/>
        <xdr:cNvCxnSpPr/>
      </xdr:nvCxnSpPr>
      <xdr:spPr>
        <a:xfrm>
          <a:off x="13512800" y="105315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30" name="フローチャート: 判断 329"/>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31" name="テキスト ボックス 330"/>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2" name="フローチャート: 判断 331"/>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3" name="テキスト ボックス 332"/>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34396</xdr:rowOff>
    </xdr:from>
    <xdr:to>
      <xdr:col>81</xdr:col>
      <xdr:colOff>95250</xdr:colOff>
      <xdr:row>61</xdr:row>
      <xdr:rowOff>135996</xdr:rowOff>
    </xdr:to>
    <xdr:sp macro="" textlink="">
      <xdr:nvSpPr>
        <xdr:cNvPr id="339" name="楕円 338"/>
        <xdr:cNvSpPr/>
      </xdr:nvSpPr>
      <xdr:spPr>
        <a:xfrm>
          <a:off x="169672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50923</xdr:rowOff>
    </xdr:from>
    <xdr:ext cx="762000" cy="259045"/>
    <xdr:sp macro="" textlink="">
      <xdr:nvSpPr>
        <xdr:cNvPr id="340" name="定員管理の状況該当値テキスト"/>
        <xdr:cNvSpPr txBox="1"/>
      </xdr:nvSpPr>
      <xdr:spPr>
        <a:xfrm>
          <a:off x="17106900" y="1033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2" name="テキスト ボックス 341"/>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43" name="楕円 342"/>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148183</xdr:rowOff>
    </xdr:from>
    <xdr:ext cx="762000" cy="259045"/>
    <xdr:sp macro="" textlink="">
      <xdr:nvSpPr>
        <xdr:cNvPr id="344" name="テキスト ボックス 343"/>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26353</xdr:rowOff>
    </xdr:from>
    <xdr:to>
      <xdr:col>68</xdr:col>
      <xdr:colOff>203200</xdr:colOff>
      <xdr:row>61</xdr:row>
      <xdr:rowOff>127953</xdr:rowOff>
    </xdr:to>
    <xdr:sp macro="" textlink="">
      <xdr:nvSpPr>
        <xdr:cNvPr id="345" name="楕円 344"/>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138130</xdr:rowOff>
    </xdr:from>
    <xdr:ext cx="762000" cy="259045"/>
    <xdr:sp macro="" textlink="">
      <xdr:nvSpPr>
        <xdr:cNvPr id="346" name="テキスト ボックス 345"/>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22331</xdr:rowOff>
    </xdr:from>
    <xdr:to>
      <xdr:col>64</xdr:col>
      <xdr:colOff>152400</xdr:colOff>
      <xdr:row>61</xdr:row>
      <xdr:rowOff>123931</xdr:rowOff>
    </xdr:to>
    <xdr:sp macro="" textlink="">
      <xdr:nvSpPr>
        <xdr:cNvPr id="347" name="楕円 346"/>
        <xdr:cNvSpPr/>
      </xdr:nvSpPr>
      <xdr:spPr>
        <a:xfrm>
          <a:off x="13462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134108</xdr:rowOff>
    </xdr:from>
    <xdr:ext cx="762000" cy="259045"/>
    <xdr:sp macro="" textlink="">
      <xdr:nvSpPr>
        <xdr:cNvPr id="348" name="テキスト ボックス 347"/>
        <xdr:cNvSpPr txBox="1"/>
      </xdr:nvSpPr>
      <xdr:spPr>
        <a:xfrm>
          <a:off x="13131800" y="1024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年度は消防庁舎用地及びインター関連事業用地取得による公債費に準ずる債務負担行為に係るものが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千万円増加したことなどにより比率が増加に転じた。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借入抑制に努めるとともに、計画的な償還計画を図り指標の安定に努める。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161472</xdr:rowOff>
    </xdr:to>
    <xdr:cxnSp macro="">
      <xdr:nvCxnSpPr>
        <xdr:cNvPr id="383" name="直線コネクタ 382"/>
        <xdr:cNvCxnSpPr/>
      </xdr:nvCxnSpPr>
      <xdr:spPr>
        <a:xfrm>
          <a:off x="16179800" y="6964317"/>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4"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106317</xdr:rowOff>
    </xdr:from>
    <xdr:to>
      <xdr:col>77</xdr:col>
      <xdr:colOff>44450</xdr:colOff>
      <xdr:row>40</xdr:row>
      <xdr:rowOff>133894</xdr:rowOff>
    </xdr:to>
    <xdr:cxnSp macro="">
      <xdr:nvCxnSpPr>
        <xdr:cNvPr id="386" name="直線コネクタ 385"/>
        <xdr:cNvCxnSpPr/>
      </xdr:nvCxnSpPr>
      <xdr:spPr>
        <a:xfrm flipV="1">
          <a:off x="15290800" y="69643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133894</xdr:rowOff>
    </xdr:from>
    <xdr:to>
      <xdr:col>72</xdr:col>
      <xdr:colOff>203200</xdr:colOff>
      <xdr:row>41</xdr:row>
      <xdr:rowOff>72753</xdr:rowOff>
    </xdr:to>
    <xdr:cxnSp macro="">
      <xdr:nvCxnSpPr>
        <xdr:cNvPr id="389" name="直線コネクタ 388"/>
        <xdr:cNvCxnSpPr/>
      </xdr:nvCxnSpPr>
      <xdr:spPr>
        <a:xfrm flipV="1">
          <a:off x="14401800" y="69918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91" name="テキスト ボックス 390"/>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72753</xdr:rowOff>
    </xdr:from>
    <xdr:to>
      <xdr:col>68</xdr:col>
      <xdr:colOff>152400</xdr:colOff>
      <xdr:row>42</xdr:row>
      <xdr:rowOff>80554</xdr:rowOff>
    </xdr:to>
    <xdr:cxnSp macro="">
      <xdr:nvCxnSpPr>
        <xdr:cNvPr id="392" name="直線コネクタ 391"/>
        <xdr:cNvCxnSpPr/>
      </xdr:nvCxnSpPr>
      <xdr:spPr>
        <a:xfrm flipV="1">
          <a:off x="13512800" y="710220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3" name="フローチャート: 判断 392"/>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394" name="テキスト ボックス 393"/>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5" name="フローチャート: 判断 394"/>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45011</xdr:rowOff>
    </xdr:from>
    <xdr:ext cx="762000" cy="259045"/>
    <xdr:sp macro="" textlink="">
      <xdr:nvSpPr>
        <xdr:cNvPr id="396" name="テキスト ボックス 395"/>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2" name="楕円 401"/>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3"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55517</xdr:rowOff>
    </xdr:from>
    <xdr:to>
      <xdr:col>77</xdr:col>
      <xdr:colOff>95250</xdr:colOff>
      <xdr:row>40</xdr:row>
      <xdr:rowOff>157117</xdr:rowOff>
    </xdr:to>
    <xdr:sp macro="" textlink="">
      <xdr:nvSpPr>
        <xdr:cNvPr id="404" name="楕円 403"/>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405" name="テキスト ボックス 404"/>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06" name="楕円 405"/>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23421</xdr:rowOff>
    </xdr:from>
    <xdr:ext cx="762000" cy="259045"/>
    <xdr:sp macro="" textlink="">
      <xdr:nvSpPr>
        <xdr:cNvPr id="407" name="テキスト ボックス 406"/>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08" name="楕円 407"/>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133730</xdr:rowOff>
    </xdr:from>
    <xdr:ext cx="762000" cy="259045"/>
    <xdr:sp macro="" textlink="">
      <xdr:nvSpPr>
        <xdr:cNvPr id="409" name="テキスト ボックス 408"/>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29754</xdr:rowOff>
    </xdr:from>
    <xdr:to>
      <xdr:col>64</xdr:col>
      <xdr:colOff>152400</xdr:colOff>
      <xdr:row>42</xdr:row>
      <xdr:rowOff>131354</xdr:rowOff>
    </xdr:to>
    <xdr:sp macro="" textlink="">
      <xdr:nvSpPr>
        <xdr:cNvPr id="410" name="楕円 409"/>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116131</xdr:rowOff>
    </xdr:from>
    <xdr:ext cx="762000" cy="259045"/>
    <xdr:sp macro="" textlink="">
      <xdr:nvSpPr>
        <xdr:cNvPr id="411" name="テキスト ボックス 410"/>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年度は借入抑制により地方債残高が減少傾向にあったことから将来負担比率は減少してきたが、平成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年度はごみ処理施設整備工事に伴う高座清掃施設組合の地方債残高の増により組合負担等見込額が増加したことから、将来負担比率が増加に転じた。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今後も借入抑制の取り組みを継続し地方債残高及び将来負担比率の上昇を抑えるよう努める。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168910</xdr:rowOff>
    </xdr:from>
    <xdr:to>
      <xdr:col>81</xdr:col>
      <xdr:colOff>44450</xdr:colOff>
      <xdr:row>16</xdr:row>
      <xdr:rowOff>52959</xdr:rowOff>
    </xdr:to>
    <xdr:cxnSp macro="">
      <xdr:nvCxnSpPr>
        <xdr:cNvPr id="445" name="直線コネクタ 444"/>
        <xdr:cNvCxnSpPr/>
      </xdr:nvCxnSpPr>
      <xdr:spPr>
        <a:xfrm>
          <a:off x="16179800" y="274066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6"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168910</xdr:rowOff>
    </xdr:from>
    <xdr:to>
      <xdr:col>77</xdr:col>
      <xdr:colOff>44450</xdr:colOff>
      <xdr:row>16</xdr:row>
      <xdr:rowOff>25612</xdr:rowOff>
    </xdr:to>
    <xdr:cxnSp macro="">
      <xdr:nvCxnSpPr>
        <xdr:cNvPr id="448" name="直線コネクタ 447"/>
        <xdr:cNvCxnSpPr/>
      </xdr:nvCxnSpPr>
      <xdr:spPr>
        <a:xfrm flipV="1">
          <a:off x="15290800" y="27406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50" name="テキスト ボックス 449"/>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25612</xdr:rowOff>
    </xdr:from>
    <xdr:to>
      <xdr:col>72</xdr:col>
      <xdr:colOff>203200</xdr:colOff>
      <xdr:row>16</xdr:row>
      <xdr:rowOff>76285</xdr:rowOff>
    </xdr:to>
    <xdr:cxnSp macro="">
      <xdr:nvCxnSpPr>
        <xdr:cNvPr id="451" name="直線コネクタ 450"/>
        <xdr:cNvCxnSpPr/>
      </xdr:nvCxnSpPr>
      <xdr:spPr>
        <a:xfrm flipV="1">
          <a:off x="14401800" y="27688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2" name="フローチャート: 判断 451"/>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3" name="テキスト ボックス 452"/>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76285</xdr:rowOff>
    </xdr:from>
    <xdr:to>
      <xdr:col>68</xdr:col>
      <xdr:colOff>152400</xdr:colOff>
      <xdr:row>16</xdr:row>
      <xdr:rowOff>77089</xdr:rowOff>
    </xdr:to>
    <xdr:cxnSp macro="">
      <xdr:nvCxnSpPr>
        <xdr:cNvPr id="454" name="直線コネクタ 453"/>
        <xdr:cNvCxnSpPr/>
      </xdr:nvCxnSpPr>
      <xdr:spPr>
        <a:xfrm flipV="1">
          <a:off x="13512800" y="281948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5" name="フローチャート: 判断 454"/>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6" name="テキスト ボックス 455"/>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7" name="フローチャート: 判断 456"/>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8" name="テキスト ボックス 457"/>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2159</xdr:rowOff>
    </xdr:from>
    <xdr:to>
      <xdr:col>81</xdr:col>
      <xdr:colOff>95250</xdr:colOff>
      <xdr:row>16</xdr:row>
      <xdr:rowOff>103759</xdr:rowOff>
    </xdr:to>
    <xdr:sp macro="" textlink="">
      <xdr:nvSpPr>
        <xdr:cNvPr id="464" name="楕円 463"/>
        <xdr:cNvSpPr/>
      </xdr:nvSpPr>
      <xdr:spPr>
        <a:xfrm>
          <a:off x="169672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145686</xdr:rowOff>
    </xdr:from>
    <xdr:ext cx="762000" cy="259045"/>
    <xdr:sp macro="" textlink="">
      <xdr:nvSpPr>
        <xdr:cNvPr id="465" name="将来負担の状況該当値テキスト"/>
        <xdr:cNvSpPr txBox="1"/>
      </xdr:nvSpPr>
      <xdr:spPr>
        <a:xfrm>
          <a:off x="17106900" y="27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118110</xdr:rowOff>
    </xdr:from>
    <xdr:to>
      <xdr:col>77</xdr:col>
      <xdr:colOff>95250</xdr:colOff>
      <xdr:row>16</xdr:row>
      <xdr:rowOff>48260</xdr:rowOff>
    </xdr:to>
    <xdr:sp macro="" textlink="">
      <xdr:nvSpPr>
        <xdr:cNvPr id="466" name="楕円 465"/>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33037</xdr:rowOff>
    </xdr:from>
    <xdr:ext cx="736600" cy="259045"/>
    <xdr:sp macro="" textlink="">
      <xdr:nvSpPr>
        <xdr:cNvPr id="467" name="テキスト ボックス 466"/>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146262</xdr:rowOff>
    </xdr:from>
    <xdr:to>
      <xdr:col>73</xdr:col>
      <xdr:colOff>44450</xdr:colOff>
      <xdr:row>16</xdr:row>
      <xdr:rowOff>76412</xdr:rowOff>
    </xdr:to>
    <xdr:sp macro="" textlink="">
      <xdr:nvSpPr>
        <xdr:cNvPr id="468" name="楕円 467"/>
        <xdr:cNvSpPr/>
      </xdr:nvSpPr>
      <xdr:spPr>
        <a:xfrm>
          <a:off x="15240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61189</xdr:rowOff>
    </xdr:from>
    <xdr:ext cx="762000" cy="259045"/>
    <xdr:sp macro="" textlink="">
      <xdr:nvSpPr>
        <xdr:cNvPr id="469" name="テキスト ボックス 468"/>
        <xdr:cNvSpPr txBox="1"/>
      </xdr:nvSpPr>
      <xdr:spPr>
        <a:xfrm>
          <a:off x="14909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25485</xdr:rowOff>
    </xdr:from>
    <xdr:to>
      <xdr:col>68</xdr:col>
      <xdr:colOff>203200</xdr:colOff>
      <xdr:row>16</xdr:row>
      <xdr:rowOff>127085</xdr:rowOff>
    </xdr:to>
    <xdr:sp macro="" textlink="">
      <xdr:nvSpPr>
        <xdr:cNvPr id="470" name="楕円 469"/>
        <xdr:cNvSpPr/>
      </xdr:nvSpPr>
      <xdr:spPr>
        <a:xfrm>
          <a:off x="14351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111862</xdr:rowOff>
    </xdr:from>
    <xdr:ext cx="762000" cy="259045"/>
    <xdr:sp macro="" textlink="">
      <xdr:nvSpPr>
        <xdr:cNvPr id="471" name="テキスト ボックス 470"/>
        <xdr:cNvSpPr txBox="1"/>
      </xdr:nvSpPr>
      <xdr:spPr>
        <a:xfrm>
          <a:off x="14020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26289</xdr:rowOff>
    </xdr:from>
    <xdr:to>
      <xdr:col>64</xdr:col>
      <xdr:colOff>152400</xdr:colOff>
      <xdr:row>16</xdr:row>
      <xdr:rowOff>127889</xdr:rowOff>
    </xdr:to>
    <xdr:sp macro="" textlink="">
      <xdr:nvSpPr>
        <xdr:cNvPr id="472" name="楕円 471"/>
        <xdr:cNvSpPr/>
      </xdr:nvSpPr>
      <xdr:spPr>
        <a:xfrm>
          <a:off x="13462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112666</xdr:rowOff>
    </xdr:from>
    <xdr:ext cx="762000" cy="259045"/>
    <xdr:sp macro="" textlink="">
      <xdr:nvSpPr>
        <xdr:cNvPr id="473" name="テキスト ボックス 472"/>
        <xdr:cNvSpPr txBox="1"/>
      </xdr:nvSpPr>
      <xdr:spPr>
        <a:xfrm>
          <a:off x="13131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割合が類似団体平均を上回っている要因として、ごみ収集事業等で直営が残っていることや、高年齢職員が多いことにより給与水準（ラスパイレス指数）が類似団体平均を上回っていることが挙げられ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年度は退職者数の減による退職手当の減などで、前年度に比べ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の減となっている。今後も業務の民間委託や再任用職員の知識・経験の活用などによる効率的な運営に努め、引き続き人件費の抑制を図る。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40</xdr:row>
      <xdr:rowOff>27940</xdr:rowOff>
    </xdr:to>
    <xdr:cxnSp macro="">
      <xdr:nvCxnSpPr>
        <xdr:cNvPr id="66" name="直線コネクタ 65"/>
        <xdr:cNvCxnSpPr/>
      </xdr:nvCxnSpPr>
      <xdr:spPr>
        <a:xfrm flipV="1">
          <a:off x="3987800" y="65963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40</xdr:row>
      <xdr:rowOff>27940</xdr:rowOff>
    </xdr:to>
    <xdr:cxnSp macro="">
      <xdr:nvCxnSpPr>
        <xdr:cNvPr id="69" name="直線コネクタ 68"/>
        <xdr:cNvCxnSpPr/>
      </xdr:nvCxnSpPr>
      <xdr:spPr>
        <a:xfrm>
          <a:off x="3098800" y="680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40</xdr:row>
      <xdr:rowOff>12700</xdr:rowOff>
    </xdr:to>
    <xdr:cxnSp macro="">
      <xdr:nvCxnSpPr>
        <xdr:cNvPr id="72" name="直線コネクタ 71"/>
        <xdr:cNvCxnSpPr/>
      </xdr:nvCxnSpPr>
      <xdr:spPr>
        <a:xfrm flipV="1">
          <a:off x="2209800" y="6809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12700</xdr:rowOff>
    </xdr:to>
    <xdr:cxnSp macro="">
      <xdr:nvCxnSpPr>
        <xdr:cNvPr id="75" name="直線コネクタ 74"/>
        <xdr:cNvCxnSpPr/>
      </xdr:nvCxnSpPr>
      <xdr:spPr>
        <a:xfrm>
          <a:off x="1320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物件費に係る経常収支比率が上昇傾向にあるのは、放課後児童クラブの</a:t>
          </a:r>
          <a:r>
            <a:rPr kumimoji="1" lang="ja-JP" altLang="en-US" sz="1300">
              <a:latin typeface="ＭＳ ゴシック" pitchFamily="49" charset="-128"/>
              <a:ea typeface="ＭＳ ゴシック" pitchFamily="49" charset="-128"/>
            </a:rPr>
            <a:t>運営経費や、公共施設管理における指定管理者制度の導入、公園管理を一部外部委託化したことなどが挙げられる。</a:t>
          </a:r>
          <a:r>
            <a:rPr kumimoji="1" lang="ja-JP" altLang="ja-JP" sz="1300">
              <a:solidFill>
                <a:schemeClr val="dk1"/>
              </a:solidFill>
              <a:effectLst/>
              <a:latin typeface="ＭＳ ゴシック" pitchFamily="49" charset="-128"/>
              <a:ea typeface="ＭＳ ゴシック" pitchFamily="49" charset="-128"/>
              <a:cs typeface="+mn-cs"/>
            </a:rPr>
            <a:t>今後民間委託化を進めていく中で、人件費から委託料へのシフトが起こることが予想されるため、行政サービスの水準を低下させることなく、最適な手法により民間活力の積極的な活用を図る。</a:t>
          </a:r>
          <a:endParaRPr lang="ja-JP" altLang="ja-JP" sz="1300">
            <a:effectLst/>
            <a:latin typeface="ＭＳ ゴシック" pitchFamily="49" charset="-128"/>
            <a:ea typeface="ＭＳ ゴシック"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82913</xdr:rowOff>
    </xdr:from>
    <xdr:to>
      <xdr:col>82</xdr:col>
      <xdr:colOff>107950</xdr:colOff>
      <xdr:row>18</xdr:row>
      <xdr:rowOff>9434</xdr:rowOff>
    </xdr:to>
    <xdr:cxnSp macro="">
      <xdr:nvCxnSpPr>
        <xdr:cNvPr id="129" name="直線コネクタ 128"/>
        <xdr:cNvCxnSpPr/>
      </xdr:nvCxnSpPr>
      <xdr:spPr>
        <a:xfrm>
          <a:off x="15671800" y="29975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156391</xdr:rowOff>
    </xdr:from>
    <xdr:to>
      <xdr:col>78</xdr:col>
      <xdr:colOff>69850</xdr:colOff>
      <xdr:row>17</xdr:row>
      <xdr:rowOff>82913</xdr:rowOff>
    </xdr:to>
    <xdr:cxnSp macro="">
      <xdr:nvCxnSpPr>
        <xdr:cNvPr id="132" name="直線コネクタ 131"/>
        <xdr:cNvCxnSpPr/>
      </xdr:nvCxnSpPr>
      <xdr:spPr>
        <a:xfrm>
          <a:off x="14782800" y="289959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156391</xdr:rowOff>
    </xdr:from>
    <xdr:to>
      <xdr:col>73</xdr:col>
      <xdr:colOff>180975</xdr:colOff>
      <xdr:row>16</xdr:row>
      <xdr:rowOff>156391</xdr:rowOff>
    </xdr:to>
    <xdr:cxnSp macro="">
      <xdr:nvCxnSpPr>
        <xdr:cNvPr id="135" name="直線コネクタ 134"/>
        <xdr:cNvCxnSpPr/>
      </xdr:nvCxnSpPr>
      <xdr:spPr>
        <a:xfrm>
          <a:off x="13893800" y="2899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156391</xdr:rowOff>
    </xdr:to>
    <xdr:cxnSp macro="">
      <xdr:nvCxnSpPr>
        <xdr:cNvPr id="138" name="直線コネクタ 137"/>
        <xdr:cNvCxnSpPr/>
      </xdr:nvCxnSpPr>
      <xdr:spPr>
        <a:xfrm>
          <a:off x="13004800" y="28538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130084</xdr:rowOff>
    </xdr:from>
    <xdr:to>
      <xdr:col>82</xdr:col>
      <xdr:colOff>158750</xdr:colOff>
      <xdr:row>18</xdr:row>
      <xdr:rowOff>60234</xdr:rowOff>
    </xdr:to>
    <xdr:sp macro="" textlink="">
      <xdr:nvSpPr>
        <xdr:cNvPr id="148" name="楕円 147"/>
        <xdr:cNvSpPr/>
      </xdr:nvSpPr>
      <xdr:spPr>
        <a:xfrm>
          <a:off x="164592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102161</xdr:rowOff>
    </xdr:from>
    <xdr:ext cx="762000" cy="259045"/>
    <xdr:sp macro="" textlink="">
      <xdr:nvSpPr>
        <xdr:cNvPr id="149" name="物件費該当値テキスト"/>
        <xdr:cNvSpPr txBox="1"/>
      </xdr:nvSpPr>
      <xdr:spPr>
        <a:xfrm>
          <a:off x="16598900" y="3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32113</xdr:rowOff>
    </xdr:from>
    <xdr:to>
      <xdr:col>78</xdr:col>
      <xdr:colOff>120650</xdr:colOff>
      <xdr:row>17</xdr:row>
      <xdr:rowOff>133713</xdr:rowOff>
    </xdr:to>
    <xdr:sp macro="" textlink="">
      <xdr:nvSpPr>
        <xdr:cNvPr id="150" name="楕円 149"/>
        <xdr:cNvSpPr/>
      </xdr:nvSpPr>
      <xdr:spPr>
        <a:xfrm>
          <a:off x="15621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118490</xdr:rowOff>
    </xdr:from>
    <xdr:ext cx="736600" cy="259045"/>
    <xdr:sp macro="" textlink="">
      <xdr:nvSpPr>
        <xdr:cNvPr id="151" name="テキスト ボックス 150"/>
        <xdr:cNvSpPr txBox="1"/>
      </xdr:nvSpPr>
      <xdr:spPr>
        <a:xfrm>
          <a:off x="15290800" y="303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105591</xdr:rowOff>
    </xdr:from>
    <xdr:to>
      <xdr:col>74</xdr:col>
      <xdr:colOff>31750</xdr:colOff>
      <xdr:row>17</xdr:row>
      <xdr:rowOff>35741</xdr:rowOff>
    </xdr:to>
    <xdr:sp macro="" textlink="">
      <xdr:nvSpPr>
        <xdr:cNvPr id="152" name="楕円 151"/>
        <xdr:cNvSpPr/>
      </xdr:nvSpPr>
      <xdr:spPr>
        <a:xfrm>
          <a:off x="14732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20518</xdr:rowOff>
    </xdr:from>
    <xdr:ext cx="762000" cy="259045"/>
    <xdr:sp macro="" textlink="">
      <xdr:nvSpPr>
        <xdr:cNvPr id="153" name="テキスト ボックス 152"/>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105591</xdr:rowOff>
    </xdr:from>
    <xdr:to>
      <xdr:col>69</xdr:col>
      <xdr:colOff>142875</xdr:colOff>
      <xdr:row>17</xdr:row>
      <xdr:rowOff>35741</xdr:rowOff>
    </xdr:to>
    <xdr:sp macro="" textlink="">
      <xdr:nvSpPr>
        <xdr:cNvPr id="154" name="楕円 153"/>
        <xdr:cNvSpPr/>
      </xdr:nvSpPr>
      <xdr:spPr>
        <a:xfrm>
          <a:off x="13843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20518</xdr:rowOff>
    </xdr:from>
    <xdr:ext cx="762000" cy="259045"/>
    <xdr:sp macro="" textlink="">
      <xdr:nvSpPr>
        <xdr:cNvPr id="155" name="テキスト ボックス 154"/>
        <xdr:cNvSpPr txBox="1"/>
      </xdr:nvSpPr>
      <xdr:spPr>
        <a:xfrm>
          <a:off x="13512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年度においては、障害者介護給付費や保育所給付費の増などにより増加した。扶助費に係る経常収支比率が類似団体平均を上回っている状況が依然続いていることから、生活保護費において</a:t>
          </a:r>
          <a:r>
            <a:rPr kumimoji="1" lang="ja-JP" altLang="ja-JP" sz="1300">
              <a:solidFill>
                <a:schemeClr val="dk1"/>
              </a:solidFill>
              <a:effectLst/>
              <a:latin typeface="ＭＳ Ｐゴシック" pitchFamily="50" charset="-128"/>
              <a:ea typeface="ＭＳ Ｐゴシック" pitchFamily="50" charset="-128"/>
              <a:cs typeface="+mn-cs"/>
            </a:rPr>
            <a:t>就労支援プログラムを活用するとともにハローワークと連携し、生活保護受給者の社会的自立を進めることで、財政を圧迫する上昇傾向に歯止めをかけるよう努める。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33274</xdr:rowOff>
    </xdr:to>
    <xdr:cxnSp macro="">
      <xdr:nvCxnSpPr>
        <xdr:cNvPr id="188" name="直線コネクタ 187"/>
        <xdr:cNvCxnSpPr/>
      </xdr:nvCxnSpPr>
      <xdr:spPr>
        <a:xfrm>
          <a:off x="3987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97282</xdr:rowOff>
    </xdr:to>
    <xdr:cxnSp macro="">
      <xdr:nvCxnSpPr>
        <xdr:cNvPr id="191" name="直線コネクタ 190"/>
        <xdr:cNvCxnSpPr/>
      </xdr:nvCxnSpPr>
      <xdr:spPr>
        <a:xfrm flipV="1">
          <a:off x="3098800" y="9760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88138</xdr:rowOff>
    </xdr:from>
    <xdr:to>
      <xdr:col>15</xdr:col>
      <xdr:colOff>98425</xdr:colOff>
      <xdr:row>57</xdr:row>
      <xdr:rowOff>97282</xdr:rowOff>
    </xdr:to>
    <xdr:cxnSp macro="">
      <xdr:nvCxnSpPr>
        <xdr:cNvPr id="194" name="直線コネクタ 193"/>
        <xdr:cNvCxnSpPr/>
      </xdr:nvCxnSpPr>
      <xdr:spPr>
        <a:xfrm>
          <a:off x="2209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57</xdr:row>
      <xdr:rowOff>88138</xdr:rowOff>
    </xdr:to>
    <xdr:cxnSp macro="">
      <xdr:nvCxnSpPr>
        <xdr:cNvPr id="197" name="直線コネクタ 196"/>
        <xdr:cNvCxnSpPr/>
      </xdr:nvCxnSpPr>
      <xdr:spPr>
        <a:xfrm>
          <a:off x="1320800" y="9769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153924</xdr:rowOff>
    </xdr:from>
    <xdr:to>
      <xdr:col>24</xdr:col>
      <xdr:colOff>76200</xdr:colOff>
      <xdr:row>57</xdr:row>
      <xdr:rowOff>84074</xdr:rowOff>
    </xdr:to>
    <xdr:sp macro="" textlink="">
      <xdr:nvSpPr>
        <xdr:cNvPr id="207" name="楕円 206"/>
        <xdr:cNvSpPr/>
      </xdr:nvSpPr>
      <xdr:spPr>
        <a:xfrm>
          <a:off x="4775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126001</xdr:rowOff>
    </xdr:from>
    <xdr:ext cx="762000" cy="259045"/>
    <xdr:sp macro="" textlink="">
      <xdr:nvSpPr>
        <xdr:cNvPr id="208" name="扶助費該当値テキスト"/>
        <xdr:cNvSpPr txBox="1"/>
      </xdr:nvSpPr>
      <xdr:spPr>
        <a:xfrm>
          <a:off x="4914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9" name="楕円 208"/>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10" name="テキスト ボックス 209"/>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46482</xdr:rowOff>
    </xdr:from>
    <xdr:to>
      <xdr:col>15</xdr:col>
      <xdr:colOff>149225</xdr:colOff>
      <xdr:row>57</xdr:row>
      <xdr:rowOff>148082</xdr:rowOff>
    </xdr:to>
    <xdr:sp macro="" textlink="">
      <xdr:nvSpPr>
        <xdr:cNvPr id="211" name="楕円 210"/>
        <xdr:cNvSpPr/>
      </xdr:nvSpPr>
      <xdr:spPr>
        <a:xfrm>
          <a:off x="3048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212" name="テキスト ボックス 211"/>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37338</xdr:rowOff>
    </xdr:from>
    <xdr:to>
      <xdr:col>11</xdr:col>
      <xdr:colOff>60325</xdr:colOff>
      <xdr:row>57</xdr:row>
      <xdr:rowOff>138938</xdr:rowOff>
    </xdr:to>
    <xdr:sp macro="" textlink="">
      <xdr:nvSpPr>
        <xdr:cNvPr id="213" name="楕円 212"/>
        <xdr:cNvSpPr/>
      </xdr:nvSpPr>
      <xdr:spPr>
        <a:xfrm>
          <a:off x="2159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123715</xdr:rowOff>
    </xdr:from>
    <xdr:ext cx="762000" cy="259045"/>
    <xdr:sp macro="" textlink="">
      <xdr:nvSpPr>
        <xdr:cNvPr id="214" name="テキスト ボックス 213"/>
        <xdr:cNvSpPr txBox="1"/>
      </xdr:nvSpPr>
      <xdr:spPr>
        <a:xfrm>
          <a:off x="1828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5" name="楕円 214"/>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6" name="テキスト ボックス 215"/>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その他に係る経常収支比率が類似団体を上回っているのは、繰出金の増加が主な要因である。</a:t>
          </a:r>
          <a:r>
            <a:rPr kumimoji="1" lang="ja-JP" altLang="ja-JP" sz="1300">
              <a:solidFill>
                <a:schemeClr val="dk1"/>
              </a:solidFill>
              <a:effectLst/>
              <a:latin typeface="ＭＳ Ｐゴシック" pitchFamily="50" charset="-128"/>
              <a:ea typeface="ＭＳ Ｐゴシック" pitchFamily="50" charset="-128"/>
              <a:cs typeface="+mn-cs"/>
            </a:rPr>
            <a:t>下水道、介護保険及び国民健康保険事業特別会計への繰出金が多額になっていることが挙げられる。今後、下水道事業については経費を節減するとともに、独立採算の原則に立ち返った料金の値上げ、介護保険及び国民健康保険事業についても保険料の適正化などにより、税収を主な財源とする普通会計の負担額を減らしていくよう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96520</xdr:rowOff>
    </xdr:to>
    <xdr:cxnSp macro="">
      <xdr:nvCxnSpPr>
        <xdr:cNvPr id="249" name="直線コネクタ 248"/>
        <xdr:cNvCxnSpPr/>
      </xdr:nvCxnSpPr>
      <xdr:spPr>
        <a:xfrm>
          <a:off x="15671800" y="1001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66040</xdr:rowOff>
    </xdr:to>
    <xdr:cxnSp macro="">
      <xdr:nvCxnSpPr>
        <xdr:cNvPr id="252" name="直線コネクタ 251"/>
        <xdr:cNvCxnSpPr/>
      </xdr:nvCxnSpPr>
      <xdr:spPr>
        <a:xfrm>
          <a:off x="14782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57</xdr:row>
      <xdr:rowOff>168910</xdr:rowOff>
    </xdr:to>
    <xdr:cxnSp macro="">
      <xdr:nvCxnSpPr>
        <xdr:cNvPr id="255" name="直線コネクタ 254"/>
        <xdr:cNvCxnSpPr/>
      </xdr:nvCxnSpPr>
      <xdr:spPr>
        <a:xfrm>
          <a:off x="13893800" y="994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168910</xdr:rowOff>
    </xdr:to>
    <xdr:cxnSp macro="">
      <xdr:nvCxnSpPr>
        <xdr:cNvPr id="258" name="直線コネクタ 257"/>
        <xdr:cNvCxnSpPr/>
      </xdr:nvCxnSpPr>
      <xdr:spPr>
        <a:xfrm>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8" name="楕円 267"/>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9"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0" name="楕円 269"/>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1" name="テキスト ボックス 270"/>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2" name="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4" name="楕円 273"/>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5" name="テキスト ボックス 27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補助費等に係る経常収支比率は、ごみ処理施設建設工事等の進捗による高座清掃施設組合負担金の減などにより昨年より減少した。近年では類似団体より平均を下回っており、一部事務組合に対する負担金は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割程度を占めていることから、運営管理の効率化を構成市で協議しコストの低減に努める。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18415</xdr:rowOff>
    </xdr:to>
    <xdr:cxnSp macro="">
      <xdr:nvCxnSpPr>
        <xdr:cNvPr id="305" name="直線コネクタ 304"/>
        <xdr:cNvCxnSpPr/>
      </xdr:nvCxnSpPr>
      <xdr:spPr>
        <a:xfrm flipV="1">
          <a:off x="15671800" y="63106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18415</xdr:rowOff>
    </xdr:to>
    <xdr:cxnSp macro="">
      <xdr:nvCxnSpPr>
        <xdr:cNvPr id="308" name="直線コネクタ 307"/>
        <xdr:cNvCxnSpPr/>
      </xdr:nvCxnSpPr>
      <xdr:spPr>
        <a:xfrm>
          <a:off x="14782800" y="6322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58420</xdr:rowOff>
    </xdr:to>
    <xdr:cxnSp macro="">
      <xdr:nvCxnSpPr>
        <xdr:cNvPr id="311" name="直線コネクタ 310"/>
        <xdr:cNvCxnSpPr/>
      </xdr:nvCxnSpPr>
      <xdr:spPr>
        <a:xfrm flipV="1">
          <a:off x="13893800" y="6322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41275</xdr:rowOff>
    </xdr:from>
    <xdr:to>
      <xdr:col>69</xdr:col>
      <xdr:colOff>92075</xdr:colOff>
      <xdr:row>37</xdr:row>
      <xdr:rowOff>58420</xdr:rowOff>
    </xdr:to>
    <xdr:cxnSp macro="">
      <xdr:nvCxnSpPr>
        <xdr:cNvPr id="314" name="直線コネクタ 313"/>
        <xdr:cNvCxnSpPr/>
      </xdr:nvCxnSpPr>
      <xdr:spPr>
        <a:xfrm>
          <a:off x="13004800" y="6384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31132</xdr:rowOff>
    </xdr:from>
    <xdr:ext cx="762000" cy="259045"/>
    <xdr:sp macro="" textlink="">
      <xdr:nvSpPr>
        <xdr:cNvPr id="316" name="テキスト ボックス 315"/>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18" name="テキスト ボックス 317"/>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87630</xdr:rowOff>
    </xdr:from>
    <xdr:to>
      <xdr:col>82</xdr:col>
      <xdr:colOff>158750</xdr:colOff>
      <xdr:row>37</xdr:row>
      <xdr:rowOff>17780</xdr:rowOff>
    </xdr:to>
    <xdr:sp macro="" textlink="">
      <xdr:nvSpPr>
        <xdr:cNvPr id="324" name="楕円 323"/>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104157</xdr:rowOff>
    </xdr:from>
    <xdr:ext cx="762000" cy="259045"/>
    <xdr:sp macro="" textlink="">
      <xdr:nvSpPr>
        <xdr:cNvPr id="325" name="補助費等該当値テキスト"/>
        <xdr:cNvSpPr txBox="1"/>
      </xdr:nvSpPr>
      <xdr:spPr>
        <a:xfrm>
          <a:off x="16598900" y="610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139065</xdr:rowOff>
    </xdr:from>
    <xdr:to>
      <xdr:col>78</xdr:col>
      <xdr:colOff>120650</xdr:colOff>
      <xdr:row>37</xdr:row>
      <xdr:rowOff>69215</xdr:rowOff>
    </xdr:to>
    <xdr:sp macro="" textlink="">
      <xdr:nvSpPr>
        <xdr:cNvPr id="326" name="楕円 325"/>
        <xdr:cNvSpPr/>
      </xdr:nvSpPr>
      <xdr:spPr>
        <a:xfrm>
          <a:off x="15621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79392</xdr:rowOff>
    </xdr:from>
    <xdr:ext cx="736600" cy="259045"/>
    <xdr:sp macro="" textlink="">
      <xdr:nvSpPr>
        <xdr:cNvPr id="327" name="テキスト ボックス 326"/>
        <xdr:cNvSpPr txBox="1"/>
      </xdr:nvSpPr>
      <xdr:spPr>
        <a:xfrm>
          <a:off x="15290800" y="608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8" name="楕円 327"/>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9" name="テキスト ボックス 32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xdr:rowOff>
    </xdr:from>
    <xdr:to>
      <xdr:col>69</xdr:col>
      <xdr:colOff>142875</xdr:colOff>
      <xdr:row>37</xdr:row>
      <xdr:rowOff>109220</xdr:rowOff>
    </xdr:to>
    <xdr:sp macro="" textlink="">
      <xdr:nvSpPr>
        <xdr:cNvPr id="330" name="楕円 329"/>
        <xdr:cNvSpPr/>
      </xdr:nvSpPr>
      <xdr:spPr>
        <a:xfrm>
          <a:off x="13843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119397</xdr:rowOff>
    </xdr:from>
    <xdr:ext cx="762000" cy="259045"/>
    <xdr:sp macro="" textlink="">
      <xdr:nvSpPr>
        <xdr:cNvPr id="331" name="テキスト ボックス 330"/>
        <xdr:cNvSpPr txBox="1"/>
      </xdr:nvSpPr>
      <xdr:spPr>
        <a:xfrm>
          <a:off x="13512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161925</xdr:rowOff>
    </xdr:from>
    <xdr:to>
      <xdr:col>65</xdr:col>
      <xdr:colOff>53975</xdr:colOff>
      <xdr:row>37</xdr:row>
      <xdr:rowOff>92075</xdr:rowOff>
    </xdr:to>
    <xdr:sp macro="" textlink="">
      <xdr:nvSpPr>
        <xdr:cNvPr id="332" name="楕円 331"/>
        <xdr:cNvSpPr/>
      </xdr:nvSpPr>
      <xdr:spPr>
        <a:xfrm>
          <a:off x="12954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102252</xdr:rowOff>
    </xdr:from>
    <xdr:ext cx="762000" cy="259045"/>
    <xdr:sp macro="" textlink="">
      <xdr:nvSpPr>
        <xdr:cNvPr id="333" name="テキスト ボックス 332"/>
        <xdr:cNvSpPr txBox="1"/>
      </xdr:nvSpPr>
      <xdr:spPr>
        <a:xfrm>
          <a:off x="12623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公債費割合が類似団体を約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ポイント下回っており、概ね横ばいで推移している。今後も引き続き、元利償還金の推移を的確に推計し、市の全会計でプライマリーバランスの黒字を維持していく。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76708</xdr:rowOff>
    </xdr:to>
    <xdr:cxnSp macro="">
      <xdr:nvCxnSpPr>
        <xdr:cNvPr id="363" name="直線コネクタ 362"/>
        <xdr:cNvCxnSpPr/>
      </xdr:nvCxnSpPr>
      <xdr:spPr>
        <a:xfrm flipV="1">
          <a:off x="3987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76708</xdr:rowOff>
    </xdr:to>
    <xdr:cxnSp macro="">
      <xdr:nvCxnSpPr>
        <xdr:cNvPr id="366" name="直線コネクタ 365"/>
        <xdr:cNvCxnSpPr/>
      </xdr:nvCxnSpPr>
      <xdr:spPr>
        <a:xfrm>
          <a:off x="3098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90424</xdr:rowOff>
    </xdr:to>
    <xdr:cxnSp macro="">
      <xdr:nvCxnSpPr>
        <xdr:cNvPr id="369" name="直線コネクタ 368"/>
        <xdr:cNvCxnSpPr/>
      </xdr:nvCxnSpPr>
      <xdr:spPr>
        <a:xfrm flipV="1">
          <a:off x="2209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72" name="直線コネクタ 371"/>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2" name="楕円 381"/>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3"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6" name="楕円 385"/>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7" name="テキスト ボックス 386"/>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0" name="楕円 389"/>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1" name="テキスト ボックス 390"/>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　公債費以外の割合が類似団体平均を上回っているのは主に物件費が増しているためである。その増要因はそれぞれの項目のとおりである。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152146</xdr:rowOff>
    </xdr:to>
    <xdr:cxnSp macro="">
      <xdr:nvCxnSpPr>
        <xdr:cNvPr id="422" name="直線コネクタ 421"/>
        <xdr:cNvCxnSpPr/>
      </xdr:nvCxnSpPr>
      <xdr:spPr>
        <a:xfrm flipV="1">
          <a:off x="15671800" y="132486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152146</xdr:rowOff>
    </xdr:to>
    <xdr:cxnSp macro="">
      <xdr:nvCxnSpPr>
        <xdr:cNvPr id="425" name="直線コネクタ 424"/>
        <xdr:cNvCxnSpPr/>
      </xdr:nvCxnSpPr>
      <xdr:spPr>
        <a:xfrm>
          <a:off x="14782800" y="132212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115570</xdr:rowOff>
    </xdr:to>
    <xdr:cxnSp macro="">
      <xdr:nvCxnSpPr>
        <xdr:cNvPr id="428" name="直線コネクタ 427"/>
        <xdr:cNvCxnSpPr/>
      </xdr:nvCxnSpPr>
      <xdr:spPr>
        <a:xfrm flipV="1">
          <a:off x="13893800" y="13221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115570</xdr:rowOff>
    </xdr:to>
    <xdr:cxnSp macro="">
      <xdr:nvCxnSpPr>
        <xdr:cNvPr id="431" name="直線コネクタ 430"/>
        <xdr:cNvCxnSpPr/>
      </xdr:nvCxnSpPr>
      <xdr:spPr>
        <a:xfrm>
          <a:off x="13004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33" name="テキスト ボックス 432"/>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35" name="テキスト ボックス 434"/>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1" name="楕円 44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2"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3" name="楕円 442"/>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4" name="テキスト ボックス 443"/>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5" name="楕円 444"/>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6" name="テキスト ボックス 445"/>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8" name="テキスト ボックス 44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49" name="楕円 448"/>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0" name="テキスト ボックス 449"/>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26130</xdr:rowOff>
    </xdr:from>
    <xdr:to>
      <xdr:col>29</xdr:col>
      <xdr:colOff>127000</xdr:colOff>
      <xdr:row>17</xdr:row>
      <xdr:rowOff>31864</xdr:rowOff>
    </xdr:to>
    <xdr:cxnSp macro="">
      <xdr:nvCxnSpPr>
        <xdr:cNvPr id="50" name="直線コネクタ 49"/>
        <xdr:cNvCxnSpPr/>
      </xdr:nvCxnSpPr>
      <xdr:spPr bwMode="auto">
        <a:xfrm flipV="1">
          <a:off x="5003800" y="2988405"/>
          <a:ext cx="6477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31864</xdr:rowOff>
    </xdr:from>
    <xdr:to>
      <xdr:col>26</xdr:col>
      <xdr:colOff>50800</xdr:colOff>
      <xdr:row>17</xdr:row>
      <xdr:rowOff>46209</xdr:rowOff>
    </xdr:to>
    <xdr:cxnSp macro="">
      <xdr:nvCxnSpPr>
        <xdr:cNvPr id="53" name="直線コネクタ 52"/>
        <xdr:cNvCxnSpPr/>
      </xdr:nvCxnSpPr>
      <xdr:spPr bwMode="auto">
        <a:xfrm flipV="1">
          <a:off x="4305300" y="2994139"/>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46209</xdr:rowOff>
    </xdr:from>
    <xdr:to>
      <xdr:col>22</xdr:col>
      <xdr:colOff>114300</xdr:colOff>
      <xdr:row>17</xdr:row>
      <xdr:rowOff>65011</xdr:rowOff>
    </xdr:to>
    <xdr:cxnSp macro="">
      <xdr:nvCxnSpPr>
        <xdr:cNvPr id="56" name="直線コネクタ 55"/>
        <xdr:cNvCxnSpPr/>
      </xdr:nvCxnSpPr>
      <xdr:spPr bwMode="auto">
        <a:xfrm flipV="1">
          <a:off x="3606800" y="3008484"/>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65011</xdr:rowOff>
    </xdr:from>
    <xdr:to>
      <xdr:col>18</xdr:col>
      <xdr:colOff>177800</xdr:colOff>
      <xdr:row>17</xdr:row>
      <xdr:rowOff>99358</xdr:rowOff>
    </xdr:to>
    <xdr:cxnSp macro="">
      <xdr:nvCxnSpPr>
        <xdr:cNvPr id="59" name="直線コネクタ 58"/>
        <xdr:cNvCxnSpPr/>
      </xdr:nvCxnSpPr>
      <xdr:spPr bwMode="auto">
        <a:xfrm flipV="1">
          <a:off x="2908300" y="3027286"/>
          <a:ext cx="6985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55503</xdr:rowOff>
    </xdr:from>
    <xdr:ext cx="762000" cy="259045"/>
    <xdr:sp macro="" textlink="">
      <xdr:nvSpPr>
        <xdr:cNvPr id="61" name="テキスト ボックス 60"/>
        <xdr:cNvSpPr txBox="1"/>
      </xdr:nvSpPr>
      <xdr:spPr>
        <a:xfrm>
          <a:off x="32258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146780</xdr:rowOff>
    </xdr:from>
    <xdr:to>
      <xdr:col>29</xdr:col>
      <xdr:colOff>177800</xdr:colOff>
      <xdr:row>17</xdr:row>
      <xdr:rowOff>76930</xdr:rowOff>
    </xdr:to>
    <xdr:sp macro="" textlink="">
      <xdr:nvSpPr>
        <xdr:cNvPr id="69" name="楕円 68"/>
        <xdr:cNvSpPr/>
      </xdr:nvSpPr>
      <xdr:spPr bwMode="auto">
        <a:xfrm>
          <a:off x="5600700" y="293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118857</xdr:rowOff>
    </xdr:from>
    <xdr:ext cx="762000" cy="259045"/>
    <xdr:sp macro="" textlink="">
      <xdr:nvSpPr>
        <xdr:cNvPr id="70" name="人口1人当たり決算額の推移該当値テキスト130"/>
        <xdr:cNvSpPr txBox="1"/>
      </xdr:nvSpPr>
      <xdr:spPr>
        <a:xfrm>
          <a:off x="5740400" y="29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152514</xdr:rowOff>
    </xdr:from>
    <xdr:to>
      <xdr:col>26</xdr:col>
      <xdr:colOff>101600</xdr:colOff>
      <xdr:row>17</xdr:row>
      <xdr:rowOff>82664</xdr:rowOff>
    </xdr:to>
    <xdr:sp macro="" textlink="">
      <xdr:nvSpPr>
        <xdr:cNvPr id="71" name="楕円 70"/>
        <xdr:cNvSpPr/>
      </xdr:nvSpPr>
      <xdr:spPr bwMode="auto">
        <a:xfrm>
          <a:off x="4953000" y="294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67441</xdr:rowOff>
    </xdr:from>
    <xdr:ext cx="736600" cy="259045"/>
    <xdr:sp macro="" textlink="">
      <xdr:nvSpPr>
        <xdr:cNvPr id="72" name="テキスト ボックス 71"/>
        <xdr:cNvSpPr txBox="1"/>
      </xdr:nvSpPr>
      <xdr:spPr>
        <a:xfrm>
          <a:off x="4622800" y="3029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166859</xdr:rowOff>
    </xdr:from>
    <xdr:to>
      <xdr:col>22</xdr:col>
      <xdr:colOff>165100</xdr:colOff>
      <xdr:row>17</xdr:row>
      <xdr:rowOff>97009</xdr:rowOff>
    </xdr:to>
    <xdr:sp macro="" textlink="">
      <xdr:nvSpPr>
        <xdr:cNvPr id="73" name="楕円 72"/>
        <xdr:cNvSpPr/>
      </xdr:nvSpPr>
      <xdr:spPr bwMode="auto">
        <a:xfrm>
          <a:off x="4254500" y="295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81786</xdr:rowOff>
    </xdr:from>
    <xdr:ext cx="762000" cy="259045"/>
    <xdr:sp macro="" textlink="">
      <xdr:nvSpPr>
        <xdr:cNvPr id="74" name="テキスト ボックス 73"/>
        <xdr:cNvSpPr txBox="1"/>
      </xdr:nvSpPr>
      <xdr:spPr>
        <a:xfrm>
          <a:off x="3924300" y="30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14211</xdr:rowOff>
    </xdr:from>
    <xdr:to>
      <xdr:col>19</xdr:col>
      <xdr:colOff>38100</xdr:colOff>
      <xdr:row>17</xdr:row>
      <xdr:rowOff>115811</xdr:rowOff>
    </xdr:to>
    <xdr:sp macro="" textlink="">
      <xdr:nvSpPr>
        <xdr:cNvPr id="75" name="楕円 74"/>
        <xdr:cNvSpPr/>
      </xdr:nvSpPr>
      <xdr:spPr bwMode="auto">
        <a:xfrm>
          <a:off x="3556000" y="297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100588</xdr:rowOff>
    </xdr:from>
    <xdr:ext cx="762000" cy="259045"/>
    <xdr:sp macro="" textlink="">
      <xdr:nvSpPr>
        <xdr:cNvPr id="76" name="テキスト ボックス 75"/>
        <xdr:cNvSpPr txBox="1"/>
      </xdr:nvSpPr>
      <xdr:spPr>
        <a:xfrm>
          <a:off x="3225800" y="306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48558</xdr:rowOff>
    </xdr:from>
    <xdr:to>
      <xdr:col>15</xdr:col>
      <xdr:colOff>101600</xdr:colOff>
      <xdr:row>17</xdr:row>
      <xdr:rowOff>150158</xdr:rowOff>
    </xdr:to>
    <xdr:sp macro="" textlink="">
      <xdr:nvSpPr>
        <xdr:cNvPr id="77" name="楕円 76"/>
        <xdr:cNvSpPr/>
      </xdr:nvSpPr>
      <xdr:spPr bwMode="auto">
        <a:xfrm>
          <a:off x="2857500" y="301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134935</xdr:rowOff>
    </xdr:from>
    <xdr:ext cx="762000" cy="259045"/>
    <xdr:sp macro="" textlink="">
      <xdr:nvSpPr>
        <xdr:cNvPr id="78" name="テキスト ボックス 77"/>
        <xdr:cNvSpPr txBox="1"/>
      </xdr:nvSpPr>
      <xdr:spPr>
        <a:xfrm>
          <a:off x="2527300" y="309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142218</xdr:rowOff>
    </xdr:from>
    <xdr:to>
      <xdr:col>29</xdr:col>
      <xdr:colOff>127000</xdr:colOff>
      <xdr:row>35</xdr:row>
      <xdr:rowOff>283591</xdr:rowOff>
    </xdr:to>
    <xdr:cxnSp macro="">
      <xdr:nvCxnSpPr>
        <xdr:cNvPr id="113" name="直線コネクタ 112"/>
        <xdr:cNvCxnSpPr/>
      </xdr:nvCxnSpPr>
      <xdr:spPr bwMode="auto">
        <a:xfrm flipV="1">
          <a:off x="5003800" y="6752568"/>
          <a:ext cx="6477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283591</xdr:rowOff>
    </xdr:from>
    <xdr:to>
      <xdr:col>26</xdr:col>
      <xdr:colOff>50800</xdr:colOff>
      <xdr:row>35</xdr:row>
      <xdr:rowOff>303185</xdr:rowOff>
    </xdr:to>
    <xdr:cxnSp macro="">
      <xdr:nvCxnSpPr>
        <xdr:cNvPr id="116" name="直線コネクタ 115"/>
        <xdr:cNvCxnSpPr/>
      </xdr:nvCxnSpPr>
      <xdr:spPr bwMode="auto">
        <a:xfrm flipV="1">
          <a:off x="4305300" y="6893941"/>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280423</xdr:rowOff>
    </xdr:from>
    <xdr:to>
      <xdr:col>22</xdr:col>
      <xdr:colOff>114300</xdr:colOff>
      <xdr:row>35</xdr:row>
      <xdr:rowOff>303185</xdr:rowOff>
    </xdr:to>
    <xdr:cxnSp macro="">
      <xdr:nvCxnSpPr>
        <xdr:cNvPr id="119" name="直線コネクタ 118"/>
        <xdr:cNvCxnSpPr/>
      </xdr:nvCxnSpPr>
      <xdr:spPr bwMode="auto">
        <a:xfrm>
          <a:off x="3606800" y="6890773"/>
          <a:ext cx="6985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227943</xdr:rowOff>
    </xdr:from>
    <xdr:to>
      <xdr:col>18</xdr:col>
      <xdr:colOff>177800</xdr:colOff>
      <xdr:row>35</xdr:row>
      <xdr:rowOff>280423</xdr:rowOff>
    </xdr:to>
    <xdr:cxnSp macro="">
      <xdr:nvCxnSpPr>
        <xdr:cNvPr id="122" name="直線コネクタ 121"/>
        <xdr:cNvCxnSpPr/>
      </xdr:nvCxnSpPr>
      <xdr:spPr bwMode="auto">
        <a:xfrm>
          <a:off x="2908300" y="6838293"/>
          <a:ext cx="698500" cy="5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199244</xdr:rowOff>
    </xdr:from>
    <xdr:ext cx="762000" cy="259045"/>
    <xdr:sp macro="" textlink="">
      <xdr:nvSpPr>
        <xdr:cNvPr id="124" name="テキスト ボックス 123"/>
        <xdr:cNvSpPr txBox="1"/>
      </xdr:nvSpPr>
      <xdr:spPr>
        <a:xfrm>
          <a:off x="32258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132395</xdr:rowOff>
    </xdr:from>
    <xdr:ext cx="762000" cy="259045"/>
    <xdr:sp macro="" textlink="">
      <xdr:nvSpPr>
        <xdr:cNvPr id="126" name="テキスト ボックス 125"/>
        <xdr:cNvSpPr txBox="1"/>
      </xdr:nvSpPr>
      <xdr:spPr>
        <a:xfrm>
          <a:off x="2527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91418</xdr:rowOff>
    </xdr:from>
    <xdr:to>
      <xdr:col>29</xdr:col>
      <xdr:colOff>177800</xdr:colOff>
      <xdr:row>35</xdr:row>
      <xdr:rowOff>193018</xdr:rowOff>
    </xdr:to>
    <xdr:sp macro="" textlink="">
      <xdr:nvSpPr>
        <xdr:cNvPr id="132" name="楕円 131"/>
        <xdr:cNvSpPr/>
      </xdr:nvSpPr>
      <xdr:spPr bwMode="auto">
        <a:xfrm>
          <a:off x="5600700" y="670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279395</xdr:rowOff>
    </xdr:from>
    <xdr:ext cx="762000" cy="259045"/>
    <xdr:sp macro="" textlink="">
      <xdr:nvSpPr>
        <xdr:cNvPr id="133" name="人口1人当たり決算額の推移該当値テキスト445"/>
        <xdr:cNvSpPr txBox="1"/>
      </xdr:nvSpPr>
      <xdr:spPr>
        <a:xfrm>
          <a:off x="5740400" y="654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232791</xdr:rowOff>
    </xdr:from>
    <xdr:to>
      <xdr:col>26</xdr:col>
      <xdr:colOff>101600</xdr:colOff>
      <xdr:row>35</xdr:row>
      <xdr:rowOff>334391</xdr:rowOff>
    </xdr:to>
    <xdr:sp macro="" textlink="">
      <xdr:nvSpPr>
        <xdr:cNvPr id="134" name="楕円 133"/>
        <xdr:cNvSpPr/>
      </xdr:nvSpPr>
      <xdr:spPr bwMode="auto">
        <a:xfrm>
          <a:off x="4953000" y="684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319168</xdr:rowOff>
    </xdr:from>
    <xdr:ext cx="736600" cy="259045"/>
    <xdr:sp macro="" textlink="">
      <xdr:nvSpPr>
        <xdr:cNvPr id="135" name="テキスト ボックス 134"/>
        <xdr:cNvSpPr txBox="1"/>
      </xdr:nvSpPr>
      <xdr:spPr>
        <a:xfrm>
          <a:off x="4622800" y="692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252385</xdr:rowOff>
    </xdr:from>
    <xdr:to>
      <xdr:col>22</xdr:col>
      <xdr:colOff>165100</xdr:colOff>
      <xdr:row>36</xdr:row>
      <xdr:rowOff>11085</xdr:rowOff>
    </xdr:to>
    <xdr:sp macro="" textlink="">
      <xdr:nvSpPr>
        <xdr:cNvPr id="136" name="楕円 135"/>
        <xdr:cNvSpPr/>
      </xdr:nvSpPr>
      <xdr:spPr bwMode="auto">
        <a:xfrm>
          <a:off x="4254500" y="686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338762</xdr:rowOff>
    </xdr:from>
    <xdr:ext cx="762000" cy="259045"/>
    <xdr:sp macro="" textlink="">
      <xdr:nvSpPr>
        <xdr:cNvPr id="137" name="テキスト ボックス 136"/>
        <xdr:cNvSpPr txBox="1"/>
      </xdr:nvSpPr>
      <xdr:spPr>
        <a:xfrm>
          <a:off x="3924300" y="69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229623</xdr:rowOff>
    </xdr:from>
    <xdr:to>
      <xdr:col>19</xdr:col>
      <xdr:colOff>38100</xdr:colOff>
      <xdr:row>35</xdr:row>
      <xdr:rowOff>331223</xdr:rowOff>
    </xdr:to>
    <xdr:sp macro="" textlink="">
      <xdr:nvSpPr>
        <xdr:cNvPr id="138" name="楕円 137"/>
        <xdr:cNvSpPr/>
      </xdr:nvSpPr>
      <xdr:spPr bwMode="auto">
        <a:xfrm>
          <a:off x="3556000" y="68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316000</xdr:rowOff>
    </xdr:from>
    <xdr:ext cx="762000" cy="259045"/>
    <xdr:sp macro="" textlink="">
      <xdr:nvSpPr>
        <xdr:cNvPr id="139" name="テキスト ボックス 138"/>
        <xdr:cNvSpPr txBox="1"/>
      </xdr:nvSpPr>
      <xdr:spPr>
        <a:xfrm>
          <a:off x="3225800" y="69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177143</xdr:rowOff>
    </xdr:from>
    <xdr:to>
      <xdr:col>15</xdr:col>
      <xdr:colOff>101600</xdr:colOff>
      <xdr:row>35</xdr:row>
      <xdr:rowOff>278743</xdr:rowOff>
    </xdr:to>
    <xdr:sp macro="" textlink="">
      <xdr:nvSpPr>
        <xdr:cNvPr id="140" name="楕円 139"/>
        <xdr:cNvSpPr/>
      </xdr:nvSpPr>
      <xdr:spPr bwMode="auto">
        <a:xfrm>
          <a:off x="2857500" y="678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263520</xdr:rowOff>
    </xdr:from>
    <xdr:ext cx="762000" cy="259045"/>
    <xdr:sp macro="" textlink="">
      <xdr:nvSpPr>
        <xdr:cNvPr id="141" name="テキスト ボックス 140"/>
        <xdr:cNvSpPr txBox="1"/>
      </xdr:nvSpPr>
      <xdr:spPr>
        <a:xfrm>
          <a:off x="2527300" y="68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63736</xdr:rowOff>
    </xdr:from>
    <xdr:to>
      <xdr:col>24</xdr:col>
      <xdr:colOff>63500</xdr:colOff>
      <xdr:row>35</xdr:row>
      <xdr:rowOff>145872</xdr:rowOff>
    </xdr:to>
    <xdr:cxnSp macro="">
      <xdr:nvCxnSpPr>
        <xdr:cNvPr id="59" name="直線コネクタ 58"/>
        <xdr:cNvCxnSpPr/>
      </xdr:nvCxnSpPr>
      <xdr:spPr>
        <a:xfrm>
          <a:off x="3797300" y="6064486"/>
          <a:ext cx="8382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63736</xdr:rowOff>
    </xdr:from>
    <xdr:to>
      <xdr:col>19</xdr:col>
      <xdr:colOff>177800</xdr:colOff>
      <xdr:row>35</xdr:row>
      <xdr:rowOff>117183</xdr:rowOff>
    </xdr:to>
    <xdr:cxnSp macro="">
      <xdr:nvCxnSpPr>
        <xdr:cNvPr id="62" name="直線コネクタ 61"/>
        <xdr:cNvCxnSpPr/>
      </xdr:nvCxnSpPr>
      <xdr:spPr>
        <a:xfrm flipV="1">
          <a:off x="2908300" y="6064486"/>
          <a:ext cx="8890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91077</xdr:rowOff>
    </xdr:from>
    <xdr:to>
      <xdr:col>15</xdr:col>
      <xdr:colOff>50800</xdr:colOff>
      <xdr:row>35</xdr:row>
      <xdr:rowOff>117183</xdr:rowOff>
    </xdr:to>
    <xdr:cxnSp macro="">
      <xdr:nvCxnSpPr>
        <xdr:cNvPr id="65" name="直線コネクタ 64"/>
        <xdr:cNvCxnSpPr/>
      </xdr:nvCxnSpPr>
      <xdr:spPr>
        <a:xfrm>
          <a:off x="2019300" y="609182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91077</xdr:rowOff>
    </xdr:from>
    <xdr:to>
      <xdr:col>10</xdr:col>
      <xdr:colOff>114300</xdr:colOff>
      <xdr:row>35</xdr:row>
      <xdr:rowOff>108130</xdr:rowOff>
    </xdr:to>
    <xdr:cxnSp macro="">
      <xdr:nvCxnSpPr>
        <xdr:cNvPr id="68" name="直線コネクタ 67"/>
        <xdr:cNvCxnSpPr/>
      </xdr:nvCxnSpPr>
      <xdr:spPr>
        <a:xfrm flipV="1">
          <a:off x="1130300" y="6091827"/>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62298</xdr:rowOff>
    </xdr:from>
    <xdr:ext cx="534377" cy="259045"/>
    <xdr:sp macro="" textlink="">
      <xdr:nvSpPr>
        <xdr:cNvPr id="70" name="テキスト ボックス 69"/>
        <xdr:cNvSpPr txBox="1"/>
      </xdr:nvSpPr>
      <xdr:spPr>
        <a:xfrm>
          <a:off x="1752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95072</xdr:rowOff>
    </xdr:from>
    <xdr:to>
      <xdr:col>24</xdr:col>
      <xdr:colOff>114300</xdr:colOff>
      <xdr:row>36</xdr:row>
      <xdr:rowOff>25222</xdr:rowOff>
    </xdr:to>
    <xdr:sp macro="" textlink="">
      <xdr:nvSpPr>
        <xdr:cNvPr id="78" name="楕円 77"/>
        <xdr:cNvSpPr/>
      </xdr:nvSpPr>
      <xdr:spPr>
        <a:xfrm>
          <a:off x="45847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117949</xdr:rowOff>
    </xdr:from>
    <xdr:ext cx="534377" cy="259045"/>
    <xdr:sp macro="" textlink="">
      <xdr:nvSpPr>
        <xdr:cNvPr id="79" name="人件費該当値テキスト"/>
        <xdr:cNvSpPr txBox="1"/>
      </xdr:nvSpPr>
      <xdr:spPr>
        <a:xfrm>
          <a:off x="4686300" y="59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12936</xdr:rowOff>
    </xdr:from>
    <xdr:to>
      <xdr:col>20</xdr:col>
      <xdr:colOff>38100</xdr:colOff>
      <xdr:row>35</xdr:row>
      <xdr:rowOff>114536</xdr:rowOff>
    </xdr:to>
    <xdr:sp macro="" textlink="">
      <xdr:nvSpPr>
        <xdr:cNvPr id="80" name="楕円 79"/>
        <xdr:cNvSpPr/>
      </xdr:nvSpPr>
      <xdr:spPr>
        <a:xfrm>
          <a:off x="3746500" y="60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131063</xdr:rowOff>
    </xdr:from>
    <xdr:ext cx="534377" cy="259045"/>
    <xdr:sp macro="" textlink="">
      <xdr:nvSpPr>
        <xdr:cNvPr id="81" name="テキスト ボックス 80"/>
        <xdr:cNvSpPr txBox="1"/>
      </xdr:nvSpPr>
      <xdr:spPr>
        <a:xfrm>
          <a:off x="3530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66383</xdr:rowOff>
    </xdr:from>
    <xdr:to>
      <xdr:col>15</xdr:col>
      <xdr:colOff>101600</xdr:colOff>
      <xdr:row>35</xdr:row>
      <xdr:rowOff>167983</xdr:rowOff>
    </xdr:to>
    <xdr:sp macro="" textlink="">
      <xdr:nvSpPr>
        <xdr:cNvPr id="82" name="楕円 81"/>
        <xdr:cNvSpPr/>
      </xdr:nvSpPr>
      <xdr:spPr>
        <a:xfrm>
          <a:off x="28575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13060</xdr:rowOff>
    </xdr:from>
    <xdr:ext cx="534377" cy="259045"/>
    <xdr:sp macro="" textlink="">
      <xdr:nvSpPr>
        <xdr:cNvPr id="83" name="テキスト ボックス 82"/>
        <xdr:cNvSpPr txBox="1"/>
      </xdr:nvSpPr>
      <xdr:spPr>
        <a:xfrm>
          <a:off x="2641111"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40277</xdr:rowOff>
    </xdr:from>
    <xdr:to>
      <xdr:col>10</xdr:col>
      <xdr:colOff>165100</xdr:colOff>
      <xdr:row>35</xdr:row>
      <xdr:rowOff>141877</xdr:rowOff>
    </xdr:to>
    <xdr:sp macro="" textlink="">
      <xdr:nvSpPr>
        <xdr:cNvPr id="84" name="楕円 83"/>
        <xdr:cNvSpPr/>
      </xdr:nvSpPr>
      <xdr:spPr>
        <a:xfrm>
          <a:off x="1968500" y="604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158404</xdr:rowOff>
    </xdr:from>
    <xdr:ext cx="534377" cy="259045"/>
    <xdr:sp macro="" textlink="">
      <xdr:nvSpPr>
        <xdr:cNvPr id="85" name="テキスト ボックス 84"/>
        <xdr:cNvSpPr txBox="1"/>
      </xdr:nvSpPr>
      <xdr:spPr>
        <a:xfrm>
          <a:off x="1752111" y="58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57330</xdr:rowOff>
    </xdr:from>
    <xdr:to>
      <xdr:col>6</xdr:col>
      <xdr:colOff>38100</xdr:colOff>
      <xdr:row>35</xdr:row>
      <xdr:rowOff>158930</xdr:rowOff>
    </xdr:to>
    <xdr:sp macro="" textlink="">
      <xdr:nvSpPr>
        <xdr:cNvPr id="86" name="楕円 85"/>
        <xdr:cNvSpPr/>
      </xdr:nvSpPr>
      <xdr:spPr>
        <a:xfrm>
          <a:off x="1079500" y="60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4007</xdr:rowOff>
    </xdr:from>
    <xdr:ext cx="534377" cy="259045"/>
    <xdr:sp macro="" textlink="">
      <xdr:nvSpPr>
        <xdr:cNvPr id="87" name="テキスト ボックス 86"/>
        <xdr:cNvSpPr txBox="1"/>
      </xdr:nvSpPr>
      <xdr:spPr>
        <a:xfrm>
          <a:off x="863111" y="58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45323</xdr:rowOff>
    </xdr:from>
    <xdr:to>
      <xdr:col>24</xdr:col>
      <xdr:colOff>63500</xdr:colOff>
      <xdr:row>58</xdr:row>
      <xdr:rowOff>66655</xdr:rowOff>
    </xdr:to>
    <xdr:cxnSp macro="">
      <xdr:nvCxnSpPr>
        <xdr:cNvPr id="116" name="直線コネクタ 115"/>
        <xdr:cNvCxnSpPr/>
      </xdr:nvCxnSpPr>
      <xdr:spPr>
        <a:xfrm flipV="1">
          <a:off x="3797300" y="9989423"/>
          <a:ext cx="8382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51548</xdr:rowOff>
    </xdr:from>
    <xdr:to>
      <xdr:col>19</xdr:col>
      <xdr:colOff>177800</xdr:colOff>
      <xdr:row>58</xdr:row>
      <xdr:rowOff>66655</xdr:rowOff>
    </xdr:to>
    <xdr:cxnSp macro="">
      <xdr:nvCxnSpPr>
        <xdr:cNvPr id="119" name="直線コネクタ 118"/>
        <xdr:cNvCxnSpPr/>
      </xdr:nvCxnSpPr>
      <xdr:spPr>
        <a:xfrm>
          <a:off x="2908300" y="9995648"/>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51548</xdr:rowOff>
    </xdr:from>
    <xdr:to>
      <xdr:col>15</xdr:col>
      <xdr:colOff>50800</xdr:colOff>
      <xdr:row>58</xdr:row>
      <xdr:rowOff>74023</xdr:rowOff>
    </xdr:to>
    <xdr:cxnSp macro="">
      <xdr:nvCxnSpPr>
        <xdr:cNvPr id="122" name="直線コネクタ 121"/>
        <xdr:cNvCxnSpPr/>
      </xdr:nvCxnSpPr>
      <xdr:spPr>
        <a:xfrm flipV="1">
          <a:off x="2019300" y="9995648"/>
          <a:ext cx="889000" cy="2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74023</xdr:rowOff>
    </xdr:from>
    <xdr:to>
      <xdr:col>10</xdr:col>
      <xdr:colOff>114300</xdr:colOff>
      <xdr:row>58</xdr:row>
      <xdr:rowOff>86322</xdr:rowOff>
    </xdr:to>
    <xdr:cxnSp macro="">
      <xdr:nvCxnSpPr>
        <xdr:cNvPr id="125" name="直線コネクタ 124"/>
        <xdr:cNvCxnSpPr/>
      </xdr:nvCxnSpPr>
      <xdr:spPr>
        <a:xfrm flipV="1">
          <a:off x="1130300" y="10018123"/>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87347</xdr:rowOff>
    </xdr:from>
    <xdr:ext cx="534377" cy="259045"/>
    <xdr:sp macro="" textlink="">
      <xdr:nvSpPr>
        <xdr:cNvPr id="127" name="テキスト ボックス 126"/>
        <xdr:cNvSpPr txBox="1"/>
      </xdr:nvSpPr>
      <xdr:spPr>
        <a:xfrm>
          <a:off x="1752111" y="9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94438</xdr:rowOff>
    </xdr:from>
    <xdr:ext cx="534377" cy="259045"/>
    <xdr:sp macro="" textlink="">
      <xdr:nvSpPr>
        <xdr:cNvPr id="129" name="テキスト ボックス 128"/>
        <xdr:cNvSpPr txBox="1"/>
      </xdr:nvSpPr>
      <xdr:spPr>
        <a:xfrm>
          <a:off x="863111" y="96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165973</xdr:rowOff>
    </xdr:from>
    <xdr:to>
      <xdr:col>24</xdr:col>
      <xdr:colOff>114300</xdr:colOff>
      <xdr:row>58</xdr:row>
      <xdr:rowOff>96123</xdr:rowOff>
    </xdr:to>
    <xdr:sp macro="" textlink="">
      <xdr:nvSpPr>
        <xdr:cNvPr id="135" name="楕円 134"/>
        <xdr:cNvSpPr/>
      </xdr:nvSpPr>
      <xdr:spPr>
        <a:xfrm>
          <a:off x="45847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80900</xdr:rowOff>
    </xdr:from>
    <xdr:ext cx="534377" cy="259045"/>
    <xdr:sp macro="" textlink="">
      <xdr:nvSpPr>
        <xdr:cNvPr id="136" name="物件費該当値テキスト"/>
        <xdr:cNvSpPr txBox="1"/>
      </xdr:nvSpPr>
      <xdr:spPr>
        <a:xfrm>
          <a:off x="4686300" y="98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15855</xdr:rowOff>
    </xdr:from>
    <xdr:to>
      <xdr:col>20</xdr:col>
      <xdr:colOff>38100</xdr:colOff>
      <xdr:row>58</xdr:row>
      <xdr:rowOff>117455</xdr:rowOff>
    </xdr:to>
    <xdr:sp macro="" textlink="">
      <xdr:nvSpPr>
        <xdr:cNvPr id="137" name="楕円 136"/>
        <xdr:cNvSpPr/>
      </xdr:nvSpPr>
      <xdr:spPr>
        <a:xfrm>
          <a:off x="3746500" y="9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108582</xdr:rowOff>
    </xdr:from>
    <xdr:ext cx="534377" cy="259045"/>
    <xdr:sp macro="" textlink="">
      <xdr:nvSpPr>
        <xdr:cNvPr id="138" name="テキスト ボックス 137"/>
        <xdr:cNvSpPr txBox="1"/>
      </xdr:nvSpPr>
      <xdr:spPr>
        <a:xfrm>
          <a:off x="3530111" y="100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748</xdr:rowOff>
    </xdr:from>
    <xdr:to>
      <xdr:col>15</xdr:col>
      <xdr:colOff>101600</xdr:colOff>
      <xdr:row>58</xdr:row>
      <xdr:rowOff>102348</xdr:rowOff>
    </xdr:to>
    <xdr:sp macro="" textlink="">
      <xdr:nvSpPr>
        <xdr:cNvPr id="139" name="楕円 138"/>
        <xdr:cNvSpPr/>
      </xdr:nvSpPr>
      <xdr:spPr>
        <a:xfrm>
          <a:off x="2857500" y="99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93475</xdr:rowOff>
    </xdr:from>
    <xdr:ext cx="534377" cy="259045"/>
    <xdr:sp macro="" textlink="">
      <xdr:nvSpPr>
        <xdr:cNvPr id="140" name="テキスト ボックス 139"/>
        <xdr:cNvSpPr txBox="1"/>
      </xdr:nvSpPr>
      <xdr:spPr>
        <a:xfrm>
          <a:off x="2641111" y="1003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23223</xdr:rowOff>
    </xdr:from>
    <xdr:to>
      <xdr:col>10</xdr:col>
      <xdr:colOff>165100</xdr:colOff>
      <xdr:row>58</xdr:row>
      <xdr:rowOff>124823</xdr:rowOff>
    </xdr:to>
    <xdr:sp macro="" textlink="">
      <xdr:nvSpPr>
        <xdr:cNvPr id="141" name="楕円 140"/>
        <xdr:cNvSpPr/>
      </xdr:nvSpPr>
      <xdr:spPr>
        <a:xfrm>
          <a:off x="1968500" y="99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115950</xdr:rowOff>
    </xdr:from>
    <xdr:ext cx="534377" cy="259045"/>
    <xdr:sp macro="" textlink="">
      <xdr:nvSpPr>
        <xdr:cNvPr id="142" name="テキスト ボックス 141"/>
        <xdr:cNvSpPr txBox="1"/>
      </xdr:nvSpPr>
      <xdr:spPr>
        <a:xfrm>
          <a:off x="1752111" y="100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35522</xdr:rowOff>
    </xdr:from>
    <xdr:to>
      <xdr:col>6</xdr:col>
      <xdr:colOff>38100</xdr:colOff>
      <xdr:row>58</xdr:row>
      <xdr:rowOff>137122</xdr:rowOff>
    </xdr:to>
    <xdr:sp macro="" textlink="">
      <xdr:nvSpPr>
        <xdr:cNvPr id="143" name="楕円 142"/>
        <xdr:cNvSpPr/>
      </xdr:nvSpPr>
      <xdr:spPr>
        <a:xfrm>
          <a:off x="10795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128249</xdr:rowOff>
    </xdr:from>
    <xdr:ext cx="534377" cy="259045"/>
    <xdr:sp macro="" textlink="">
      <xdr:nvSpPr>
        <xdr:cNvPr id="144" name="テキスト ボックス 143"/>
        <xdr:cNvSpPr txBox="1"/>
      </xdr:nvSpPr>
      <xdr:spPr>
        <a:xfrm>
          <a:off x="863111" y="100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141929</xdr:rowOff>
    </xdr:from>
    <xdr:to>
      <xdr:col>24</xdr:col>
      <xdr:colOff>63500</xdr:colOff>
      <xdr:row>76</xdr:row>
      <xdr:rowOff>144672</xdr:rowOff>
    </xdr:to>
    <xdr:cxnSp macro="">
      <xdr:nvCxnSpPr>
        <xdr:cNvPr id="169" name="直線コネクタ 168"/>
        <xdr:cNvCxnSpPr/>
      </xdr:nvCxnSpPr>
      <xdr:spPr>
        <a:xfrm flipV="1">
          <a:off x="3797300" y="1317212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144672</xdr:rowOff>
    </xdr:from>
    <xdr:to>
      <xdr:col>19</xdr:col>
      <xdr:colOff>177800</xdr:colOff>
      <xdr:row>77</xdr:row>
      <xdr:rowOff>30601</xdr:rowOff>
    </xdr:to>
    <xdr:cxnSp macro="">
      <xdr:nvCxnSpPr>
        <xdr:cNvPr id="172" name="直線コネクタ 171"/>
        <xdr:cNvCxnSpPr/>
      </xdr:nvCxnSpPr>
      <xdr:spPr>
        <a:xfrm flipV="1">
          <a:off x="2908300" y="13174872"/>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20199</xdr:rowOff>
    </xdr:from>
    <xdr:to>
      <xdr:col>15</xdr:col>
      <xdr:colOff>50800</xdr:colOff>
      <xdr:row>77</xdr:row>
      <xdr:rowOff>30601</xdr:rowOff>
    </xdr:to>
    <xdr:cxnSp macro="">
      <xdr:nvCxnSpPr>
        <xdr:cNvPr id="175" name="直線コネクタ 174"/>
        <xdr:cNvCxnSpPr/>
      </xdr:nvCxnSpPr>
      <xdr:spPr>
        <a:xfrm>
          <a:off x="2019300" y="13221849"/>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20199</xdr:rowOff>
    </xdr:from>
    <xdr:to>
      <xdr:col>10</xdr:col>
      <xdr:colOff>114300</xdr:colOff>
      <xdr:row>77</xdr:row>
      <xdr:rowOff>25172</xdr:rowOff>
    </xdr:to>
    <xdr:cxnSp macro="">
      <xdr:nvCxnSpPr>
        <xdr:cNvPr id="178" name="直線コネクタ 177"/>
        <xdr:cNvCxnSpPr/>
      </xdr:nvCxnSpPr>
      <xdr:spPr>
        <a:xfrm flipV="1">
          <a:off x="1130300" y="13221849"/>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57351</xdr:rowOff>
    </xdr:from>
    <xdr:ext cx="469744" cy="259045"/>
    <xdr:sp macro="" textlink="">
      <xdr:nvSpPr>
        <xdr:cNvPr id="180" name="テキスト ボックス 179"/>
        <xdr:cNvSpPr txBox="1"/>
      </xdr:nvSpPr>
      <xdr:spPr>
        <a:xfrm>
          <a:off x="1784428" y="12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51008</xdr:rowOff>
    </xdr:from>
    <xdr:ext cx="469744" cy="259045"/>
    <xdr:sp macro="" textlink="">
      <xdr:nvSpPr>
        <xdr:cNvPr id="182" name="テキスト ボックス 181"/>
        <xdr:cNvSpPr txBox="1"/>
      </xdr:nvSpPr>
      <xdr:spPr>
        <a:xfrm>
          <a:off x="895428" y="129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91129</xdr:rowOff>
    </xdr:from>
    <xdr:to>
      <xdr:col>24</xdr:col>
      <xdr:colOff>114300</xdr:colOff>
      <xdr:row>77</xdr:row>
      <xdr:rowOff>21279</xdr:rowOff>
    </xdr:to>
    <xdr:sp macro="" textlink="">
      <xdr:nvSpPr>
        <xdr:cNvPr id="188" name="楕円 187"/>
        <xdr:cNvSpPr/>
      </xdr:nvSpPr>
      <xdr:spPr>
        <a:xfrm>
          <a:off x="4584700" y="131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69556</xdr:rowOff>
    </xdr:from>
    <xdr:ext cx="469744" cy="259045"/>
    <xdr:sp macro="" textlink="">
      <xdr:nvSpPr>
        <xdr:cNvPr id="189" name="維持補修費該当値テキスト"/>
        <xdr:cNvSpPr txBox="1"/>
      </xdr:nvSpPr>
      <xdr:spPr>
        <a:xfrm>
          <a:off x="4686300" y="1309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93872</xdr:rowOff>
    </xdr:from>
    <xdr:to>
      <xdr:col>20</xdr:col>
      <xdr:colOff>38100</xdr:colOff>
      <xdr:row>77</xdr:row>
      <xdr:rowOff>24022</xdr:rowOff>
    </xdr:to>
    <xdr:sp macro="" textlink="">
      <xdr:nvSpPr>
        <xdr:cNvPr id="190" name="楕円 189"/>
        <xdr:cNvSpPr/>
      </xdr:nvSpPr>
      <xdr:spPr>
        <a:xfrm>
          <a:off x="3746500" y="131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15149</xdr:rowOff>
    </xdr:from>
    <xdr:ext cx="469744" cy="259045"/>
    <xdr:sp macro="" textlink="">
      <xdr:nvSpPr>
        <xdr:cNvPr id="191" name="テキスト ボックス 190"/>
        <xdr:cNvSpPr txBox="1"/>
      </xdr:nvSpPr>
      <xdr:spPr>
        <a:xfrm>
          <a:off x="3562428" y="1321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151251</xdr:rowOff>
    </xdr:from>
    <xdr:to>
      <xdr:col>15</xdr:col>
      <xdr:colOff>101600</xdr:colOff>
      <xdr:row>77</xdr:row>
      <xdr:rowOff>81401</xdr:rowOff>
    </xdr:to>
    <xdr:sp macro="" textlink="">
      <xdr:nvSpPr>
        <xdr:cNvPr id="192" name="楕円 191"/>
        <xdr:cNvSpPr/>
      </xdr:nvSpPr>
      <xdr:spPr>
        <a:xfrm>
          <a:off x="2857500" y="131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72528</xdr:rowOff>
    </xdr:from>
    <xdr:ext cx="469744" cy="259045"/>
    <xdr:sp macro="" textlink="">
      <xdr:nvSpPr>
        <xdr:cNvPr id="193" name="テキスト ボックス 192"/>
        <xdr:cNvSpPr txBox="1"/>
      </xdr:nvSpPr>
      <xdr:spPr>
        <a:xfrm>
          <a:off x="2673428" y="132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140849</xdr:rowOff>
    </xdr:from>
    <xdr:to>
      <xdr:col>10</xdr:col>
      <xdr:colOff>165100</xdr:colOff>
      <xdr:row>77</xdr:row>
      <xdr:rowOff>70999</xdr:rowOff>
    </xdr:to>
    <xdr:sp macro="" textlink="">
      <xdr:nvSpPr>
        <xdr:cNvPr id="194" name="楕円 193"/>
        <xdr:cNvSpPr/>
      </xdr:nvSpPr>
      <xdr:spPr>
        <a:xfrm>
          <a:off x="1968500" y="131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62126</xdr:rowOff>
    </xdr:from>
    <xdr:ext cx="469744" cy="259045"/>
    <xdr:sp macro="" textlink="">
      <xdr:nvSpPr>
        <xdr:cNvPr id="195" name="テキスト ボックス 194"/>
        <xdr:cNvSpPr txBox="1"/>
      </xdr:nvSpPr>
      <xdr:spPr>
        <a:xfrm>
          <a:off x="1784428" y="1326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145822</xdr:rowOff>
    </xdr:from>
    <xdr:to>
      <xdr:col>6</xdr:col>
      <xdr:colOff>38100</xdr:colOff>
      <xdr:row>77</xdr:row>
      <xdr:rowOff>75972</xdr:rowOff>
    </xdr:to>
    <xdr:sp macro="" textlink="">
      <xdr:nvSpPr>
        <xdr:cNvPr id="196" name="楕円 195"/>
        <xdr:cNvSpPr/>
      </xdr:nvSpPr>
      <xdr:spPr>
        <a:xfrm>
          <a:off x="1079500" y="131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67099</xdr:rowOff>
    </xdr:from>
    <xdr:ext cx="469744" cy="259045"/>
    <xdr:sp macro="" textlink="">
      <xdr:nvSpPr>
        <xdr:cNvPr id="197" name="テキスト ボックス 196"/>
        <xdr:cNvSpPr txBox="1"/>
      </xdr:nvSpPr>
      <xdr:spPr>
        <a:xfrm>
          <a:off x="895428" y="1326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88609</xdr:rowOff>
    </xdr:from>
    <xdr:to>
      <xdr:col>24</xdr:col>
      <xdr:colOff>63500</xdr:colOff>
      <xdr:row>95</xdr:row>
      <xdr:rowOff>93345</xdr:rowOff>
    </xdr:to>
    <xdr:cxnSp macro="">
      <xdr:nvCxnSpPr>
        <xdr:cNvPr id="227" name="直線コネクタ 226"/>
        <xdr:cNvCxnSpPr/>
      </xdr:nvCxnSpPr>
      <xdr:spPr>
        <a:xfrm flipV="1">
          <a:off x="3797300" y="16376359"/>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93345</xdr:rowOff>
    </xdr:from>
    <xdr:to>
      <xdr:col>19</xdr:col>
      <xdr:colOff>177800</xdr:colOff>
      <xdr:row>95</xdr:row>
      <xdr:rowOff>136246</xdr:rowOff>
    </xdr:to>
    <xdr:cxnSp macro="">
      <xdr:nvCxnSpPr>
        <xdr:cNvPr id="230" name="直線コネクタ 229"/>
        <xdr:cNvCxnSpPr/>
      </xdr:nvCxnSpPr>
      <xdr:spPr>
        <a:xfrm flipV="1">
          <a:off x="2908300" y="16381095"/>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136246</xdr:rowOff>
    </xdr:from>
    <xdr:to>
      <xdr:col>15</xdr:col>
      <xdr:colOff>50800</xdr:colOff>
      <xdr:row>95</xdr:row>
      <xdr:rowOff>160947</xdr:rowOff>
    </xdr:to>
    <xdr:cxnSp macro="">
      <xdr:nvCxnSpPr>
        <xdr:cNvPr id="233" name="直線コネクタ 232"/>
        <xdr:cNvCxnSpPr/>
      </xdr:nvCxnSpPr>
      <xdr:spPr>
        <a:xfrm flipV="1">
          <a:off x="2019300" y="16423996"/>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160947</xdr:rowOff>
    </xdr:from>
    <xdr:to>
      <xdr:col>10</xdr:col>
      <xdr:colOff>114300</xdr:colOff>
      <xdr:row>96</xdr:row>
      <xdr:rowOff>48209</xdr:rowOff>
    </xdr:to>
    <xdr:cxnSp macro="">
      <xdr:nvCxnSpPr>
        <xdr:cNvPr id="236" name="直線コネクタ 235"/>
        <xdr:cNvCxnSpPr/>
      </xdr:nvCxnSpPr>
      <xdr:spPr>
        <a:xfrm flipV="1">
          <a:off x="1130300" y="16448697"/>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66515</xdr:rowOff>
    </xdr:from>
    <xdr:ext cx="534377" cy="259045"/>
    <xdr:sp macro="" textlink="">
      <xdr:nvSpPr>
        <xdr:cNvPr id="238" name="テキスト ボックス 237"/>
        <xdr:cNvSpPr txBox="1"/>
      </xdr:nvSpPr>
      <xdr:spPr>
        <a:xfrm>
          <a:off x="1752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136352</xdr:rowOff>
    </xdr:from>
    <xdr:ext cx="534377" cy="259045"/>
    <xdr:sp macro="" textlink="">
      <xdr:nvSpPr>
        <xdr:cNvPr id="240" name="テキスト ボックス 239"/>
        <xdr:cNvSpPr txBox="1"/>
      </xdr:nvSpPr>
      <xdr:spPr>
        <a:xfrm>
          <a:off x="863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37809</xdr:rowOff>
    </xdr:from>
    <xdr:to>
      <xdr:col>24</xdr:col>
      <xdr:colOff>114300</xdr:colOff>
      <xdr:row>95</xdr:row>
      <xdr:rowOff>139409</xdr:rowOff>
    </xdr:to>
    <xdr:sp macro="" textlink="">
      <xdr:nvSpPr>
        <xdr:cNvPr id="246" name="楕円 245"/>
        <xdr:cNvSpPr/>
      </xdr:nvSpPr>
      <xdr:spPr>
        <a:xfrm>
          <a:off x="45847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60686</xdr:rowOff>
    </xdr:from>
    <xdr:ext cx="534377" cy="259045"/>
    <xdr:sp macro="" textlink="">
      <xdr:nvSpPr>
        <xdr:cNvPr id="247" name="扶助費該当値テキスト"/>
        <xdr:cNvSpPr txBox="1"/>
      </xdr:nvSpPr>
      <xdr:spPr>
        <a:xfrm>
          <a:off x="4686300" y="161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42545</xdr:rowOff>
    </xdr:from>
    <xdr:to>
      <xdr:col>20</xdr:col>
      <xdr:colOff>38100</xdr:colOff>
      <xdr:row>95</xdr:row>
      <xdr:rowOff>144145</xdr:rowOff>
    </xdr:to>
    <xdr:sp macro="" textlink="">
      <xdr:nvSpPr>
        <xdr:cNvPr id="248" name="楕円 247"/>
        <xdr:cNvSpPr/>
      </xdr:nvSpPr>
      <xdr:spPr>
        <a:xfrm>
          <a:off x="37465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160672</xdr:rowOff>
    </xdr:from>
    <xdr:ext cx="534377" cy="259045"/>
    <xdr:sp macro="" textlink="">
      <xdr:nvSpPr>
        <xdr:cNvPr id="249" name="テキスト ボックス 248"/>
        <xdr:cNvSpPr txBox="1"/>
      </xdr:nvSpPr>
      <xdr:spPr>
        <a:xfrm>
          <a:off x="3530111" y="1610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85446</xdr:rowOff>
    </xdr:from>
    <xdr:to>
      <xdr:col>15</xdr:col>
      <xdr:colOff>101600</xdr:colOff>
      <xdr:row>96</xdr:row>
      <xdr:rowOff>15596</xdr:rowOff>
    </xdr:to>
    <xdr:sp macro="" textlink="">
      <xdr:nvSpPr>
        <xdr:cNvPr id="250" name="楕円 249"/>
        <xdr:cNvSpPr/>
      </xdr:nvSpPr>
      <xdr:spPr>
        <a:xfrm>
          <a:off x="2857500" y="163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32123</xdr:rowOff>
    </xdr:from>
    <xdr:ext cx="534377" cy="259045"/>
    <xdr:sp macro="" textlink="">
      <xdr:nvSpPr>
        <xdr:cNvPr id="251" name="テキスト ボックス 250"/>
        <xdr:cNvSpPr txBox="1"/>
      </xdr:nvSpPr>
      <xdr:spPr>
        <a:xfrm>
          <a:off x="2641111" y="161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110147</xdr:rowOff>
    </xdr:from>
    <xdr:to>
      <xdr:col>10</xdr:col>
      <xdr:colOff>165100</xdr:colOff>
      <xdr:row>96</xdr:row>
      <xdr:rowOff>40297</xdr:rowOff>
    </xdr:to>
    <xdr:sp macro="" textlink="">
      <xdr:nvSpPr>
        <xdr:cNvPr id="252" name="楕円 251"/>
        <xdr:cNvSpPr/>
      </xdr:nvSpPr>
      <xdr:spPr>
        <a:xfrm>
          <a:off x="1968500" y="163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56824</xdr:rowOff>
    </xdr:from>
    <xdr:ext cx="534377" cy="259045"/>
    <xdr:sp macro="" textlink="">
      <xdr:nvSpPr>
        <xdr:cNvPr id="253" name="テキスト ボックス 252"/>
        <xdr:cNvSpPr txBox="1"/>
      </xdr:nvSpPr>
      <xdr:spPr>
        <a:xfrm>
          <a:off x="1752111" y="161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168859</xdr:rowOff>
    </xdr:from>
    <xdr:to>
      <xdr:col>6</xdr:col>
      <xdr:colOff>38100</xdr:colOff>
      <xdr:row>96</xdr:row>
      <xdr:rowOff>99009</xdr:rowOff>
    </xdr:to>
    <xdr:sp macro="" textlink="">
      <xdr:nvSpPr>
        <xdr:cNvPr id="254" name="楕円 253"/>
        <xdr:cNvSpPr/>
      </xdr:nvSpPr>
      <xdr:spPr>
        <a:xfrm>
          <a:off x="1079500" y="16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115536</xdr:rowOff>
    </xdr:from>
    <xdr:ext cx="534377" cy="259045"/>
    <xdr:sp macro="" textlink="">
      <xdr:nvSpPr>
        <xdr:cNvPr id="255" name="テキスト ボックス 254"/>
        <xdr:cNvSpPr txBox="1"/>
      </xdr:nvSpPr>
      <xdr:spPr>
        <a:xfrm>
          <a:off x="863111" y="162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88786</xdr:rowOff>
    </xdr:from>
    <xdr:to>
      <xdr:col>55</xdr:col>
      <xdr:colOff>0</xdr:colOff>
      <xdr:row>37</xdr:row>
      <xdr:rowOff>113208</xdr:rowOff>
    </xdr:to>
    <xdr:cxnSp macro="">
      <xdr:nvCxnSpPr>
        <xdr:cNvPr id="284" name="直線コネクタ 283"/>
        <xdr:cNvCxnSpPr/>
      </xdr:nvCxnSpPr>
      <xdr:spPr>
        <a:xfrm>
          <a:off x="9639300" y="6432436"/>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88786</xdr:rowOff>
    </xdr:from>
    <xdr:to>
      <xdr:col>50</xdr:col>
      <xdr:colOff>114300</xdr:colOff>
      <xdr:row>37</xdr:row>
      <xdr:rowOff>110185</xdr:rowOff>
    </xdr:to>
    <xdr:cxnSp macro="">
      <xdr:nvCxnSpPr>
        <xdr:cNvPr id="287" name="直線コネクタ 286"/>
        <xdr:cNvCxnSpPr/>
      </xdr:nvCxnSpPr>
      <xdr:spPr>
        <a:xfrm flipV="1">
          <a:off x="8750300" y="6432436"/>
          <a:ext cx="889000" cy="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85382</xdr:rowOff>
    </xdr:from>
    <xdr:to>
      <xdr:col>45</xdr:col>
      <xdr:colOff>177800</xdr:colOff>
      <xdr:row>37</xdr:row>
      <xdr:rowOff>110185</xdr:rowOff>
    </xdr:to>
    <xdr:cxnSp macro="">
      <xdr:nvCxnSpPr>
        <xdr:cNvPr id="290" name="直線コネクタ 289"/>
        <xdr:cNvCxnSpPr/>
      </xdr:nvCxnSpPr>
      <xdr:spPr>
        <a:xfrm>
          <a:off x="7861300" y="6429032"/>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85382</xdr:rowOff>
    </xdr:from>
    <xdr:to>
      <xdr:col>41</xdr:col>
      <xdr:colOff>50800</xdr:colOff>
      <xdr:row>37</xdr:row>
      <xdr:rowOff>108674</xdr:rowOff>
    </xdr:to>
    <xdr:cxnSp macro="">
      <xdr:nvCxnSpPr>
        <xdr:cNvPr id="293" name="直線コネクタ 292"/>
        <xdr:cNvCxnSpPr/>
      </xdr:nvCxnSpPr>
      <xdr:spPr>
        <a:xfrm flipV="1">
          <a:off x="6972300" y="6429032"/>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62408</xdr:rowOff>
    </xdr:from>
    <xdr:to>
      <xdr:col>55</xdr:col>
      <xdr:colOff>50800</xdr:colOff>
      <xdr:row>37</xdr:row>
      <xdr:rowOff>164008</xdr:rowOff>
    </xdr:to>
    <xdr:sp macro="" textlink="">
      <xdr:nvSpPr>
        <xdr:cNvPr id="303" name="楕円 302"/>
        <xdr:cNvSpPr/>
      </xdr:nvSpPr>
      <xdr:spPr>
        <a:xfrm>
          <a:off x="10426700" y="6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148785</xdr:rowOff>
    </xdr:from>
    <xdr:ext cx="534377" cy="259045"/>
    <xdr:sp macro="" textlink="">
      <xdr:nvSpPr>
        <xdr:cNvPr id="304" name="補助費等該当値テキスト"/>
        <xdr:cNvSpPr txBox="1"/>
      </xdr:nvSpPr>
      <xdr:spPr>
        <a:xfrm>
          <a:off x="10528300" y="63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37986</xdr:rowOff>
    </xdr:from>
    <xdr:to>
      <xdr:col>50</xdr:col>
      <xdr:colOff>165100</xdr:colOff>
      <xdr:row>37</xdr:row>
      <xdr:rowOff>139586</xdr:rowOff>
    </xdr:to>
    <xdr:sp macro="" textlink="">
      <xdr:nvSpPr>
        <xdr:cNvPr id="305" name="楕円 304"/>
        <xdr:cNvSpPr/>
      </xdr:nvSpPr>
      <xdr:spPr>
        <a:xfrm>
          <a:off x="9588500" y="63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130713</xdr:rowOff>
    </xdr:from>
    <xdr:ext cx="534377" cy="259045"/>
    <xdr:sp macro="" textlink="">
      <xdr:nvSpPr>
        <xdr:cNvPr id="306" name="テキスト ボックス 305"/>
        <xdr:cNvSpPr txBox="1"/>
      </xdr:nvSpPr>
      <xdr:spPr>
        <a:xfrm>
          <a:off x="9372111" y="64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59385</xdr:rowOff>
    </xdr:from>
    <xdr:to>
      <xdr:col>46</xdr:col>
      <xdr:colOff>38100</xdr:colOff>
      <xdr:row>37</xdr:row>
      <xdr:rowOff>160986</xdr:rowOff>
    </xdr:to>
    <xdr:sp macro="" textlink="">
      <xdr:nvSpPr>
        <xdr:cNvPr id="307" name="楕円 306"/>
        <xdr:cNvSpPr/>
      </xdr:nvSpPr>
      <xdr:spPr>
        <a:xfrm>
          <a:off x="8699500" y="6403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152113</xdr:rowOff>
    </xdr:from>
    <xdr:ext cx="534377" cy="259045"/>
    <xdr:sp macro="" textlink="">
      <xdr:nvSpPr>
        <xdr:cNvPr id="308" name="テキスト ボックス 307"/>
        <xdr:cNvSpPr txBox="1"/>
      </xdr:nvSpPr>
      <xdr:spPr>
        <a:xfrm>
          <a:off x="8483111" y="64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34582</xdr:rowOff>
    </xdr:from>
    <xdr:to>
      <xdr:col>41</xdr:col>
      <xdr:colOff>101600</xdr:colOff>
      <xdr:row>37</xdr:row>
      <xdr:rowOff>136182</xdr:rowOff>
    </xdr:to>
    <xdr:sp macro="" textlink="">
      <xdr:nvSpPr>
        <xdr:cNvPr id="309" name="楕円 308"/>
        <xdr:cNvSpPr/>
      </xdr:nvSpPr>
      <xdr:spPr>
        <a:xfrm>
          <a:off x="7810500" y="6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127309</xdr:rowOff>
    </xdr:from>
    <xdr:ext cx="534377" cy="259045"/>
    <xdr:sp macro="" textlink="">
      <xdr:nvSpPr>
        <xdr:cNvPr id="310" name="テキスト ボックス 309"/>
        <xdr:cNvSpPr txBox="1"/>
      </xdr:nvSpPr>
      <xdr:spPr>
        <a:xfrm>
          <a:off x="7594111" y="64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57874</xdr:rowOff>
    </xdr:from>
    <xdr:to>
      <xdr:col>36</xdr:col>
      <xdr:colOff>165100</xdr:colOff>
      <xdr:row>37</xdr:row>
      <xdr:rowOff>159474</xdr:rowOff>
    </xdr:to>
    <xdr:sp macro="" textlink="">
      <xdr:nvSpPr>
        <xdr:cNvPr id="311" name="楕円 310"/>
        <xdr:cNvSpPr/>
      </xdr:nvSpPr>
      <xdr:spPr>
        <a:xfrm>
          <a:off x="6921500" y="64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150601</xdr:rowOff>
    </xdr:from>
    <xdr:ext cx="534377" cy="259045"/>
    <xdr:sp macro="" textlink="">
      <xdr:nvSpPr>
        <xdr:cNvPr id="312" name="テキスト ボックス 311"/>
        <xdr:cNvSpPr txBox="1"/>
      </xdr:nvSpPr>
      <xdr:spPr>
        <a:xfrm>
          <a:off x="6705111" y="64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82992</xdr:rowOff>
    </xdr:from>
    <xdr:to>
      <xdr:col>55</xdr:col>
      <xdr:colOff>0</xdr:colOff>
      <xdr:row>58</xdr:row>
      <xdr:rowOff>118457</xdr:rowOff>
    </xdr:to>
    <xdr:cxnSp macro="">
      <xdr:nvCxnSpPr>
        <xdr:cNvPr id="341" name="直線コネクタ 340"/>
        <xdr:cNvCxnSpPr/>
      </xdr:nvCxnSpPr>
      <xdr:spPr>
        <a:xfrm flipV="1">
          <a:off x="9639300" y="10027092"/>
          <a:ext cx="838200" cy="3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117259</xdr:rowOff>
    </xdr:from>
    <xdr:to>
      <xdr:col>50</xdr:col>
      <xdr:colOff>114300</xdr:colOff>
      <xdr:row>58</xdr:row>
      <xdr:rowOff>118457</xdr:rowOff>
    </xdr:to>
    <xdr:cxnSp macro="">
      <xdr:nvCxnSpPr>
        <xdr:cNvPr id="344" name="直線コネクタ 343"/>
        <xdr:cNvCxnSpPr/>
      </xdr:nvCxnSpPr>
      <xdr:spPr>
        <a:xfrm>
          <a:off x="8750300" y="10061359"/>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113461</xdr:rowOff>
    </xdr:from>
    <xdr:to>
      <xdr:col>45</xdr:col>
      <xdr:colOff>177800</xdr:colOff>
      <xdr:row>58</xdr:row>
      <xdr:rowOff>117259</xdr:rowOff>
    </xdr:to>
    <xdr:cxnSp macro="">
      <xdr:nvCxnSpPr>
        <xdr:cNvPr id="347" name="直線コネクタ 346"/>
        <xdr:cNvCxnSpPr/>
      </xdr:nvCxnSpPr>
      <xdr:spPr>
        <a:xfrm>
          <a:off x="7861300" y="1005756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113461</xdr:rowOff>
    </xdr:from>
    <xdr:to>
      <xdr:col>41</xdr:col>
      <xdr:colOff>50800</xdr:colOff>
      <xdr:row>58</xdr:row>
      <xdr:rowOff>153125</xdr:rowOff>
    </xdr:to>
    <xdr:cxnSp macro="">
      <xdr:nvCxnSpPr>
        <xdr:cNvPr id="350" name="直線コネクタ 349"/>
        <xdr:cNvCxnSpPr/>
      </xdr:nvCxnSpPr>
      <xdr:spPr>
        <a:xfrm flipV="1">
          <a:off x="6972300" y="10057561"/>
          <a:ext cx="889000" cy="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32192</xdr:rowOff>
    </xdr:from>
    <xdr:to>
      <xdr:col>55</xdr:col>
      <xdr:colOff>50800</xdr:colOff>
      <xdr:row>58</xdr:row>
      <xdr:rowOff>133792</xdr:rowOff>
    </xdr:to>
    <xdr:sp macro="" textlink="">
      <xdr:nvSpPr>
        <xdr:cNvPr id="360" name="楕円 359"/>
        <xdr:cNvSpPr/>
      </xdr:nvSpPr>
      <xdr:spPr>
        <a:xfrm>
          <a:off x="10426700" y="99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163019</xdr:rowOff>
    </xdr:from>
    <xdr:ext cx="534377" cy="259045"/>
    <xdr:sp macro="" textlink="">
      <xdr:nvSpPr>
        <xdr:cNvPr id="361" name="普通建設事業費該当値テキスト"/>
        <xdr:cNvSpPr txBox="1"/>
      </xdr:nvSpPr>
      <xdr:spPr>
        <a:xfrm>
          <a:off x="10528300" y="97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67657</xdr:rowOff>
    </xdr:from>
    <xdr:to>
      <xdr:col>50</xdr:col>
      <xdr:colOff>165100</xdr:colOff>
      <xdr:row>58</xdr:row>
      <xdr:rowOff>169257</xdr:rowOff>
    </xdr:to>
    <xdr:sp macro="" textlink="">
      <xdr:nvSpPr>
        <xdr:cNvPr id="362" name="楕円 361"/>
        <xdr:cNvSpPr/>
      </xdr:nvSpPr>
      <xdr:spPr>
        <a:xfrm>
          <a:off x="9588500" y="100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160384</xdr:rowOff>
    </xdr:from>
    <xdr:ext cx="534377" cy="259045"/>
    <xdr:sp macro="" textlink="">
      <xdr:nvSpPr>
        <xdr:cNvPr id="363" name="テキスト ボックス 362"/>
        <xdr:cNvSpPr txBox="1"/>
      </xdr:nvSpPr>
      <xdr:spPr>
        <a:xfrm>
          <a:off x="9372111" y="1010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66459</xdr:rowOff>
    </xdr:from>
    <xdr:to>
      <xdr:col>46</xdr:col>
      <xdr:colOff>38100</xdr:colOff>
      <xdr:row>58</xdr:row>
      <xdr:rowOff>168059</xdr:rowOff>
    </xdr:to>
    <xdr:sp macro="" textlink="">
      <xdr:nvSpPr>
        <xdr:cNvPr id="364" name="楕円 363"/>
        <xdr:cNvSpPr/>
      </xdr:nvSpPr>
      <xdr:spPr>
        <a:xfrm>
          <a:off x="8699500" y="100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159186</xdr:rowOff>
    </xdr:from>
    <xdr:ext cx="534377" cy="259045"/>
    <xdr:sp macro="" textlink="">
      <xdr:nvSpPr>
        <xdr:cNvPr id="365" name="テキスト ボックス 364"/>
        <xdr:cNvSpPr txBox="1"/>
      </xdr:nvSpPr>
      <xdr:spPr>
        <a:xfrm>
          <a:off x="8483111" y="101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62661</xdr:rowOff>
    </xdr:from>
    <xdr:to>
      <xdr:col>41</xdr:col>
      <xdr:colOff>101600</xdr:colOff>
      <xdr:row>58</xdr:row>
      <xdr:rowOff>164261</xdr:rowOff>
    </xdr:to>
    <xdr:sp macro="" textlink="">
      <xdr:nvSpPr>
        <xdr:cNvPr id="366" name="楕円 365"/>
        <xdr:cNvSpPr/>
      </xdr:nvSpPr>
      <xdr:spPr>
        <a:xfrm>
          <a:off x="7810500" y="100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155388</xdr:rowOff>
    </xdr:from>
    <xdr:ext cx="534377" cy="259045"/>
    <xdr:sp macro="" textlink="">
      <xdr:nvSpPr>
        <xdr:cNvPr id="367" name="テキスト ボックス 366"/>
        <xdr:cNvSpPr txBox="1"/>
      </xdr:nvSpPr>
      <xdr:spPr>
        <a:xfrm>
          <a:off x="7594111" y="100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102325</xdr:rowOff>
    </xdr:from>
    <xdr:to>
      <xdr:col>36</xdr:col>
      <xdr:colOff>165100</xdr:colOff>
      <xdr:row>59</xdr:row>
      <xdr:rowOff>32475</xdr:rowOff>
    </xdr:to>
    <xdr:sp macro="" textlink="">
      <xdr:nvSpPr>
        <xdr:cNvPr id="368" name="楕円 367"/>
        <xdr:cNvSpPr/>
      </xdr:nvSpPr>
      <xdr:spPr>
        <a:xfrm>
          <a:off x="6921500" y="100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23602</xdr:rowOff>
    </xdr:from>
    <xdr:ext cx="534377" cy="259045"/>
    <xdr:sp macro="" textlink="">
      <xdr:nvSpPr>
        <xdr:cNvPr id="369" name="テキスト ボックス 368"/>
        <xdr:cNvSpPr txBox="1"/>
      </xdr:nvSpPr>
      <xdr:spPr>
        <a:xfrm>
          <a:off x="6705111" y="101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80994</xdr:rowOff>
    </xdr:from>
    <xdr:to>
      <xdr:col>55</xdr:col>
      <xdr:colOff>0</xdr:colOff>
      <xdr:row>78</xdr:row>
      <xdr:rowOff>107648</xdr:rowOff>
    </xdr:to>
    <xdr:cxnSp macro="">
      <xdr:nvCxnSpPr>
        <xdr:cNvPr id="396" name="直線コネクタ 395"/>
        <xdr:cNvCxnSpPr/>
      </xdr:nvCxnSpPr>
      <xdr:spPr>
        <a:xfrm flipV="1">
          <a:off x="9639300" y="13454094"/>
          <a:ext cx="8382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107648</xdr:rowOff>
    </xdr:from>
    <xdr:to>
      <xdr:col>50</xdr:col>
      <xdr:colOff>114300</xdr:colOff>
      <xdr:row>78</xdr:row>
      <xdr:rowOff>121520</xdr:rowOff>
    </xdr:to>
    <xdr:cxnSp macro="">
      <xdr:nvCxnSpPr>
        <xdr:cNvPr id="399" name="直線コネクタ 398"/>
        <xdr:cNvCxnSpPr/>
      </xdr:nvCxnSpPr>
      <xdr:spPr>
        <a:xfrm flipV="1">
          <a:off x="8750300" y="13480748"/>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109679</xdr:rowOff>
    </xdr:from>
    <xdr:to>
      <xdr:col>45</xdr:col>
      <xdr:colOff>177800</xdr:colOff>
      <xdr:row>78</xdr:row>
      <xdr:rowOff>121520</xdr:rowOff>
    </xdr:to>
    <xdr:cxnSp macro="">
      <xdr:nvCxnSpPr>
        <xdr:cNvPr id="402" name="直線コネクタ 401"/>
        <xdr:cNvCxnSpPr/>
      </xdr:nvCxnSpPr>
      <xdr:spPr>
        <a:xfrm>
          <a:off x="7861300" y="1348277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30194</xdr:rowOff>
    </xdr:from>
    <xdr:to>
      <xdr:col>55</xdr:col>
      <xdr:colOff>50800</xdr:colOff>
      <xdr:row>78</xdr:row>
      <xdr:rowOff>131794</xdr:rowOff>
    </xdr:to>
    <xdr:sp macro="" textlink="">
      <xdr:nvSpPr>
        <xdr:cNvPr id="412" name="楕円 411"/>
        <xdr:cNvSpPr/>
      </xdr:nvSpPr>
      <xdr:spPr>
        <a:xfrm>
          <a:off x="10426700" y="134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161021</xdr:rowOff>
    </xdr:from>
    <xdr:ext cx="534377" cy="259045"/>
    <xdr:sp macro="" textlink="">
      <xdr:nvSpPr>
        <xdr:cNvPr id="413" name="普通建設事業費 （ うち新規整備　）該当値テキスト"/>
        <xdr:cNvSpPr txBox="1"/>
      </xdr:nvSpPr>
      <xdr:spPr>
        <a:xfrm>
          <a:off x="10528300" y="131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56848</xdr:rowOff>
    </xdr:from>
    <xdr:to>
      <xdr:col>50</xdr:col>
      <xdr:colOff>165100</xdr:colOff>
      <xdr:row>78</xdr:row>
      <xdr:rowOff>158448</xdr:rowOff>
    </xdr:to>
    <xdr:sp macro="" textlink="">
      <xdr:nvSpPr>
        <xdr:cNvPr id="414" name="楕円 413"/>
        <xdr:cNvSpPr/>
      </xdr:nvSpPr>
      <xdr:spPr>
        <a:xfrm>
          <a:off x="9588500" y="134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149575</xdr:rowOff>
    </xdr:from>
    <xdr:ext cx="534377" cy="259045"/>
    <xdr:sp macro="" textlink="">
      <xdr:nvSpPr>
        <xdr:cNvPr id="415" name="テキスト ボックス 414"/>
        <xdr:cNvSpPr txBox="1"/>
      </xdr:nvSpPr>
      <xdr:spPr>
        <a:xfrm>
          <a:off x="9372111" y="135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70720</xdr:rowOff>
    </xdr:from>
    <xdr:to>
      <xdr:col>46</xdr:col>
      <xdr:colOff>38100</xdr:colOff>
      <xdr:row>79</xdr:row>
      <xdr:rowOff>870</xdr:rowOff>
    </xdr:to>
    <xdr:sp macro="" textlink="">
      <xdr:nvSpPr>
        <xdr:cNvPr id="416" name="楕円 415"/>
        <xdr:cNvSpPr/>
      </xdr:nvSpPr>
      <xdr:spPr>
        <a:xfrm>
          <a:off x="8699500" y="13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163447</xdr:rowOff>
    </xdr:from>
    <xdr:ext cx="469744" cy="259045"/>
    <xdr:sp macro="" textlink="">
      <xdr:nvSpPr>
        <xdr:cNvPr id="417" name="テキスト ボックス 416"/>
        <xdr:cNvSpPr txBox="1"/>
      </xdr:nvSpPr>
      <xdr:spPr>
        <a:xfrm>
          <a:off x="8515428" y="135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58879</xdr:rowOff>
    </xdr:from>
    <xdr:to>
      <xdr:col>41</xdr:col>
      <xdr:colOff>101600</xdr:colOff>
      <xdr:row>78</xdr:row>
      <xdr:rowOff>160479</xdr:rowOff>
    </xdr:to>
    <xdr:sp macro="" textlink="">
      <xdr:nvSpPr>
        <xdr:cNvPr id="418" name="楕円 417"/>
        <xdr:cNvSpPr/>
      </xdr:nvSpPr>
      <xdr:spPr>
        <a:xfrm>
          <a:off x="7810500" y="134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151606</xdr:rowOff>
    </xdr:from>
    <xdr:ext cx="534377" cy="259045"/>
    <xdr:sp macro="" textlink="">
      <xdr:nvSpPr>
        <xdr:cNvPr id="419" name="テキスト ボックス 418"/>
        <xdr:cNvSpPr txBox="1"/>
      </xdr:nvSpPr>
      <xdr:spPr>
        <a:xfrm>
          <a:off x="7594111" y="13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112401</xdr:rowOff>
    </xdr:from>
    <xdr:to>
      <xdr:col>55</xdr:col>
      <xdr:colOff>0</xdr:colOff>
      <xdr:row>98</xdr:row>
      <xdr:rowOff>37078</xdr:rowOff>
    </xdr:to>
    <xdr:cxnSp macro="">
      <xdr:nvCxnSpPr>
        <xdr:cNvPr id="448" name="直線コネクタ 447"/>
        <xdr:cNvCxnSpPr/>
      </xdr:nvCxnSpPr>
      <xdr:spPr>
        <a:xfrm flipV="1">
          <a:off x="9639300" y="16743051"/>
          <a:ext cx="8382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66833</xdr:rowOff>
    </xdr:from>
    <xdr:to>
      <xdr:col>50</xdr:col>
      <xdr:colOff>114300</xdr:colOff>
      <xdr:row>98</xdr:row>
      <xdr:rowOff>37078</xdr:rowOff>
    </xdr:to>
    <xdr:cxnSp macro="">
      <xdr:nvCxnSpPr>
        <xdr:cNvPr id="451" name="直線コネクタ 450"/>
        <xdr:cNvCxnSpPr/>
      </xdr:nvCxnSpPr>
      <xdr:spPr>
        <a:xfrm>
          <a:off x="8750300" y="16526033"/>
          <a:ext cx="889000" cy="3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56299</xdr:rowOff>
    </xdr:from>
    <xdr:to>
      <xdr:col>45</xdr:col>
      <xdr:colOff>177800</xdr:colOff>
      <xdr:row>96</xdr:row>
      <xdr:rowOff>66833</xdr:rowOff>
    </xdr:to>
    <xdr:cxnSp macro="">
      <xdr:nvCxnSpPr>
        <xdr:cNvPr id="454" name="直線コネクタ 453"/>
        <xdr:cNvCxnSpPr/>
      </xdr:nvCxnSpPr>
      <xdr:spPr>
        <a:xfrm>
          <a:off x="7861300" y="16515499"/>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76706</xdr:rowOff>
    </xdr:from>
    <xdr:ext cx="534377" cy="259045"/>
    <xdr:sp macro="" textlink="">
      <xdr:nvSpPr>
        <xdr:cNvPr id="458" name="テキスト ボックス 457"/>
        <xdr:cNvSpPr txBox="1"/>
      </xdr:nvSpPr>
      <xdr:spPr>
        <a:xfrm>
          <a:off x="7594111" y="161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61601</xdr:rowOff>
    </xdr:from>
    <xdr:to>
      <xdr:col>55</xdr:col>
      <xdr:colOff>50800</xdr:colOff>
      <xdr:row>97</xdr:row>
      <xdr:rowOff>163201</xdr:rowOff>
    </xdr:to>
    <xdr:sp macro="" textlink="">
      <xdr:nvSpPr>
        <xdr:cNvPr id="464" name="楕円 463"/>
        <xdr:cNvSpPr/>
      </xdr:nvSpPr>
      <xdr:spPr>
        <a:xfrm>
          <a:off x="10426700" y="166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40028</xdr:rowOff>
    </xdr:from>
    <xdr:ext cx="534377" cy="259045"/>
    <xdr:sp macro="" textlink="">
      <xdr:nvSpPr>
        <xdr:cNvPr id="465" name="普通建設事業費 （ うち更新整備　）該当値テキスト"/>
        <xdr:cNvSpPr txBox="1"/>
      </xdr:nvSpPr>
      <xdr:spPr>
        <a:xfrm>
          <a:off x="10528300" y="166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157728</xdr:rowOff>
    </xdr:from>
    <xdr:to>
      <xdr:col>50</xdr:col>
      <xdr:colOff>165100</xdr:colOff>
      <xdr:row>98</xdr:row>
      <xdr:rowOff>87878</xdr:rowOff>
    </xdr:to>
    <xdr:sp macro="" textlink="">
      <xdr:nvSpPr>
        <xdr:cNvPr id="466" name="楕円 465"/>
        <xdr:cNvSpPr/>
      </xdr:nvSpPr>
      <xdr:spPr>
        <a:xfrm>
          <a:off x="9588500" y="167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79005</xdr:rowOff>
    </xdr:from>
    <xdr:ext cx="469744" cy="259045"/>
    <xdr:sp macro="" textlink="">
      <xdr:nvSpPr>
        <xdr:cNvPr id="467" name="テキスト ボックス 466"/>
        <xdr:cNvSpPr txBox="1"/>
      </xdr:nvSpPr>
      <xdr:spPr>
        <a:xfrm>
          <a:off x="9404428" y="168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16033</xdr:rowOff>
    </xdr:from>
    <xdr:to>
      <xdr:col>46</xdr:col>
      <xdr:colOff>38100</xdr:colOff>
      <xdr:row>96</xdr:row>
      <xdr:rowOff>117633</xdr:rowOff>
    </xdr:to>
    <xdr:sp macro="" textlink="">
      <xdr:nvSpPr>
        <xdr:cNvPr id="468" name="楕円 467"/>
        <xdr:cNvSpPr/>
      </xdr:nvSpPr>
      <xdr:spPr>
        <a:xfrm>
          <a:off x="8699500" y="164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134160</xdr:rowOff>
    </xdr:from>
    <xdr:ext cx="534377" cy="259045"/>
    <xdr:sp macro="" textlink="">
      <xdr:nvSpPr>
        <xdr:cNvPr id="469" name="テキスト ボックス 468"/>
        <xdr:cNvSpPr txBox="1"/>
      </xdr:nvSpPr>
      <xdr:spPr>
        <a:xfrm>
          <a:off x="8483111" y="162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5499</xdr:rowOff>
    </xdr:from>
    <xdr:to>
      <xdr:col>41</xdr:col>
      <xdr:colOff>101600</xdr:colOff>
      <xdr:row>96</xdr:row>
      <xdr:rowOff>107099</xdr:rowOff>
    </xdr:to>
    <xdr:sp macro="" textlink="">
      <xdr:nvSpPr>
        <xdr:cNvPr id="470" name="楕円 469"/>
        <xdr:cNvSpPr/>
      </xdr:nvSpPr>
      <xdr:spPr>
        <a:xfrm>
          <a:off x="7810500" y="164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98226</xdr:rowOff>
    </xdr:from>
    <xdr:ext cx="534377" cy="259045"/>
    <xdr:sp macro="" textlink="">
      <xdr:nvSpPr>
        <xdr:cNvPr id="471" name="テキスト ボックス 470"/>
        <xdr:cNvSpPr txBox="1"/>
      </xdr:nvSpPr>
      <xdr:spPr>
        <a:xfrm>
          <a:off x="7594111" y="165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41173</xdr:rowOff>
    </xdr:from>
    <xdr:to>
      <xdr:col>71</xdr:col>
      <xdr:colOff>177800</xdr:colOff>
      <xdr:row>39</xdr:row>
      <xdr:rowOff>44450</xdr:rowOff>
    </xdr:to>
    <xdr:cxnSp macro="">
      <xdr:nvCxnSpPr>
        <xdr:cNvPr id="509" name="直線コネクタ 508"/>
        <xdr:cNvCxnSpPr/>
      </xdr:nvCxnSpPr>
      <xdr:spPr>
        <a:xfrm>
          <a:off x="12814300" y="6727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161823</xdr:rowOff>
    </xdr:from>
    <xdr:to>
      <xdr:col>67</xdr:col>
      <xdr:colOff>101600</xdr:colOff>
      <xdr:row>39</xdr:row>
      <xdr:rowOff>91973</xdr:rowOff>
    </xdr:to>
    <xdr:sp macro="" textlink="">
      <xdr:nvSpPr>
        <xdr:cNvPr id="527" name="楕円 526"/>
        <xdr:cNvSpPr/>
      </xdr:nvSpPr>
      <xdr:spPr>
        <a:xfrm>
          <a:off x="12763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83100</xdr:rowOff>
    </xdr:from>
    <xdr:ext cx="378565" cy="259045"/>
    <xdr:sp macro="" textlink="">
      <xdr:nvSpPr>
        <xdr:cNvPr id="528" name="テキスト ボックス 527"/>
        <xdr:cNvSpPr txBox="1"/>
      </xdr:nvSpPr>
      <xdr:spPr>
        <a:xfrm>
          <a:off x="12625017" y="676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105194</xdr:rowOff>
    </xdr:from>
    <xdr:to>
      <xdr:col>85</xdr:col>
      <xdr:colOff>127000</xdr:colOff>
      <xdr:row>77</xdr:row>
      <xdr:rowOff>110096</xdr:rowOff>
    </xdr:to>
    <xdr:cxnSp macro="">
      <xdr:nvCxnSpPr>
        <xdr:cNvPr id="606" name="直線コネクタ 605"/>
        <xdr:cNvCxnSpPr/>
      </xdr:nvCxnSpPr>
      <xdr:spPr>
        <a:xfrm flipV="1">
          <a:off x="15481300" y="13306844"/>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110096</xdr:rowOff>
    </xdr:from>
    <xdr:to>
      <xdr:col>81</xdr:col>
      <xdr:colOff>50800</xdr:colOff>
      <xdr:row>77</xdr:row>
      <xdr:rowOff>117856</xdr:rowOff>
    </xdr:to>
    <xdr:cxnSp macro="">
      <xdr:nvCxnSpPr>
        <xdr:cNvPr id="609" name="直線コネクタ 608"/>
        <xdr:cNvCxnSpPr/>
      </xdr:nvCxnSpPr>
      <xdr:spPr>
        <a:xfrm flipV="1">
          <a:off x="14592300" y="13311746"/>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103403</xdr:rowOff>
    </xdr:from>
    <xdr:to>
      <xdr:col>76</xdr:col>
      <xdr:colOff>114300</xdr:colOff>
      <xdr:row>77</xdr:row>
      <xdr:rowOff>117856</xdr:rowOff>
    </xdr:to>
    <xdr:cxnSp macro="">
      <xdr:nvCxnSpPr>
        <xdr:cNvPr id="612" name="直線コネクタ 611"/>
        <xdr:cNvCxnSpPr/>
      </xdr:nvCxnSpPr>
      <xdr:spPr>
        <a:xfrm>
          <a:off x="13703300" y="13305053"/>
          <a:ext cx="8890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89382</xdr:rowOff>
    </xdr:from>
    <xdr:to>
      <xdr:col>71</xdr:col>
      <xdr:colOff>177800</xdr:colOff>
      <xdr:row>77</xdr:row>
      <xdr:rowOff>103403</xdr:rowOff>
    </xdr:to>
    <xdr:cxnSp macro="">
      <xdr:nvCxnSpPr>
        <xdr:cNvPr id="615" name="直線コネクタ 614"/>
        <xdr:cNvCxnSpPr/>
      </xdr:nvCxnSpPr>
      <xdr:spPr>
        <a:xfrm>
          <a:off x="12814300" y="132910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17" name="テキスト ボックス 616"/>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19" name="テキスト ボックス 618"/>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54394</xdr:rowOff>
    </xdr:from>
    <xdr:to>
      <xdr:col>85</xdr:col>
      <xdr:colOff>177800</xdr:colOff>
      <xdr:row>77</xdr:row>
      <xdr:rowOff>155994</xdr:rowOff>
    </xdr:to>
    <xdr:sp macro="" textlink="">
      <xdr:nvSpPr>
        <xdr:cNvPr id="625" name="楕円 624"/>
        <xdr:cNvSpPr/>
      </xdr:nvSpPr>
      <xdr:spPr>
        <a:xfrm>
          <a:off x="16268700" y="132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32821</xdr:rowOff>
    </xdr:from>
    <xdr:ext cx="534377" cy="259045"/>
    <xdr:sp macro="" textlink="">
      <xdr:nvSpPr>
        <xdr:cNvPr id="626" name="公債費該当値テキスト"/>
        <xdr:cNvSpPr txBox="1"/>
      </xdr:nvSpPr>
      <xdr:spPr>
        <a:xfrm>
          <a:off x="16370300" y="132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59296</xdr:rowOff>
    </xdr:from>
    <xdr:to>
      <xdr:col>81</xdr:col>
      <xdr:colOff>101600</xdr:colOff>
      <xdr:row>77</xdr:row>
      <xdr:rowOff>160896</xdr:rowOff>
    </xdr:to>
    <xdr:sp macro="" textlink="">
      <xdr:nvSpPr>
        <xdr:cNvPr id="627" name="楕円 626"/>
        <xdr:cNvSpPr/>
      </xdr:nvSpPr>
      <xdr:spPr>
        <a:xfrm>
          <a:off x="15430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152023</xdr:rowOff>
    </xdr:from>
    <xdr:ext cx="534377" cy="259045"/>
    <xdr:sp macro="" textlink="">
      <xdr:nvSpPr>
        <xdr:cNvPr id="628" name="テキスト ボックス 627"/>
        <xdr:cNvSpPr txBox="1"/>
      </xdr:nvSpPr>
      <xdr:spPr>
        <a:xfrm>
          <a:off x="15214111" y="133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67056</xdr:rowOff>
    </xdr:from>
    <xdr:to>
      <xdr:col>76</xdr:col>
      <xdr:colOff>165100</xdr:colOff>
      <xdr:row>77</xdr:row>
      <xdr:rowOff>168656</xdr:rowOff>
    </xdr:to>
    <xdr:sp macro="" textlink="">
      <xdr:nvSpPr>
        <xdr:cNvPr id="629" name="楕円 628"/>
        <xdr:cNvSpPr/>
      </xdr:nvSpPr>
      <xdr:spPr>
        <a:xfrm>
          <a:off x="14541500" y="132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159783</xdr:rowOff>
    </xdr:from>
    <xdr:ext cx="534377" cy="259045"/>
    <xdr:sp macro="" textlink="">
      <xdr:nvSpPr>
        <xdr:cNvPr id="630" name="テキスト ボックス 629"/>
        <xdr:cNvSpPr txBox="1"/>
      </xdr:nvSpPr>
      <xdr:spPr>
        <a:xfrm>
          <a:off x="14325111" y="133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52603</xdr:rowOff>
    </xdr:from>
    <xdr:to>
      <xdr:col>72</xdr:col>
      <xdr:colOff>38100</xdr:colOff>
      <xdr:row>77</xdr:row>
      <xdr:rowOff>154203</xdr:rowOff>
    </xdr:to>
    <xdr:sp macro="" textlink="">
      <xdr:nvSpPr>
        <xdr:cNvPr id="631" name="楕円 630"/>
        <xdr:cNvSpPr/>
      </xdr:nvSpPr>
      <xdr:spPr>
        <a:xfrm>
          <a:off x="13652500" y="132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145330</xdr:rowOff>
    </xdr:from>
    <xdr:ext cx="534377" cy="259045"/>
    <xdr:sp macro="" textlink="">
      <xdr:nvSpPr>
        <xdr:cNvPr id="632" name="テキスト ボックス 631"/>
        <xdr:cNvSpPr txBox="1"/>
      </xdr:nvSpPr>
      <xdr:spPr>
        <a:xfrm>
          <a:off x="13436111" y="133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38582</xdr:rowOff>
    </xdr:from>
    <xdr:to>
      <xdr:col>67</xdr:col>
      <xdr:colOff>101600</xdr:colOff>
      <xdr:row>77</xdr:row>
      <xdr:rowOff>140182</xdr:rowOff>
    </xdr:to>
    <xdr:sp macro="" textlink="">
      <xdr:nvSpPr>
        <xdr:cNvPr id="633" name="楕円 632"/>
        <xdr:cNvSpPr/>
      </xdr:nvSpPr>
      <xdr:spPr>
        <a:xfrm>
          <a:off x="12763500" y="132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131309</xdr:rowOff>
    </xdr:from>
    <xdr:ext cx="534377" cy="259045"/>
    <xdr:sp macro="" textlink="">
      <xdr:nvSpPr>
        <xdr:cNvPr id="634" name="テキスト ボックス 633"/>
        <xdr:cNvSpPr txBox="1"/>
      </xdr:nvSpPr>
      <xdr:spPr>
        <a:xfrm>
          <a:off x="12547111" y="13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104491</xdr:rowOff>
    </xdr:from>
    <xdr:to>
      <xdr:col>85</xdr:col>
      <xdr:colOff>127000</xdr:colOff>
      <xdr:row>98</xdr:row>
      <xdr:rowOff>132724</xdr:rowOff>
    </xdr:to>
    <xdr:cxnSp macro="">
      <xdr:nvCxnSpPr>
        <xdr:cNvPr id="661" name="直線コネクタ 660"/>
        <xdr:cNvCxnSpPr/>
      </xdr:nvCxnSpPr>
      <xdr:spPr>
        <a:xfrm flipV="1">
          <a:off x="15481300" y="16906591"/>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132724</xdr:rowOff>
    </xdr:from>
    <xdr:to>
      <xdr:col>81</xdr:col>
      <xdr:colOff>50800</xdr:colOff>
      <xdr:row>98</xdr:row>
      <xdr:rowOff>135448</xdr:rowOff>
    </xdr:to>
    <xdr:cxnSp macro="">
      <xdr:nvCxnSpPr>
        <xdr:cNvPr id="664" name="直線コネクタ 663"/>
        <xdr:cNvCxnSpPr/>
      </xdr:nvCxnSpPr>
      <xdr:spPr>
        <a:xfrm flipV="1">
          <a:off x="14592300" y="16934824"/>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135448</xdr:rowOff>
    </xdr:from>
    <xdr:to>
      <xdr:col>76</xdr:col>
      <xdr:colOff>114300</xdr:colOff>
      <xdr:row>98</xdr:row>
      <xdr:rowOff>139160</xdr:rowOff>
    </xdr:to>
    <xdr:cxnSp macro="">
      <xdr:nvCxnSpPr>
        <xdr:cNvPr id="667" name="直線コネクタ 666"/>
        <xdr:cNvCxnSpPr/>
      </xdr:nvCxnSpPr>
      <xdr:spPr>
        <a:xfrm flipV="1">
          <a:off x="13703300" y="16937548"/>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125701</xdr:rowOff>
    </xdr:from>
    <xdr:to>
      <xdr:col>71</xdr:col>
      <xdr:colOff>177800</xdr:colOff>
      <xdr:row>98</xdr:row>
      <xdr:rowOff>139160</xdr:rowOff>
    </xdr:to>
    <xdr:cxnSp macro="">
      <xdr:nvCxnSpPr>
        <xdr:cNvPr id="670" name="直線コネクタ 669"/>
        <xdr:cNvCxnSpPr/>
      </xdr:nvCxnSpPr>
      <xdr:spPr>
        <a:xfrm>
          <a:off x="12814300" y="16927801"/>
          <a:ext cx="889000" cy="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160836</xdr:rowOff>
    </xdr:from>
    <xdr:ext cx="534377" cy="259045"/>
    <xdr:sp macro="" textlink="">
      <xdr:nvSpPr>
        <xdr:cNvPr id="672" name="テキスト ボックス 671"/>
        <xdr:cNvSpPr txBox="1"/>
      </xdr:nvSpPr>
      <xdr:spPr>
        <a:xfrm>
          <a:off x="13436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53691</xdr:rowOff>
    </xdr:from>
    <xdr:to>
      <xdr:col>85</xdr:col>
      <xdr:colOff>177800</xdr:colOff>
      <xdr:row>98</xdr:row>
      <xdr:rowOff>155291</xdr:rowOff>
    </xdr:to>
    <xdr:sp macro="" textlink="">
      <xdr:nvSpPr>
        <xdr:cNvPr id="680" name="楕円 679"/>
        <xdr:cNvSpPr/>
      </xdr:nvSpPr>
      <xdr:spPr>
        <a:xfrm>
          <a:off x="16268700" y="168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81924</xdr:rowOff>
    </xdr:from>
    <xdr:to>
      <xdr:col>81</xdr:col>
      <xdr:colOff>101600</xdr:colOff>
      <xdr:row>99</xdr:row>
      <xdr:rowOff>12074</xdr:rowOff>
    </xdr:to>
    <xdr:sp macro="" textlink="">
      <xdr:nvSpPr>
        <xdr:cNvPr id="682" name="楕円 681"/>
        <xdr:cNvSpPr/>
      </xdr:nvSpPr>
      <xdr:spPr>
        <a:xfrm>
          <a:off x="15430500" y="168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3201</xdr:rowOff>
    </xdr:from>
    <xdr:ext cx="469744" cy="259045"/>
    <xdr:sp macro="" textlink="">
      <xdr:nvSpPr>
        <xdr:cNvPr id="683" name="テキスト ボックス 682"/>
        <xdr:cNvSpPr txBox="1"/>
      </xdr:nvSpPr>
      <xdr:spPr>
        <a:xfrm>
          <a:off x="15246428" y="1697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84648</xdr:rowOff>
    </xdr:from>
    <xdr:to>
      <xdr:col>76</xdr:col>
      <xdr:colOff>165100</xdr:colOff>
      <xdr:row>99</xdr:row>
      <xdr:rowOff>14798</xdr:rowOff>
    </xdr:to>
    <xdr:sp macro="" textlink="">
      <xdr:nvSpPr>
        <xdr:cNvPr id="684" name="楕円 683"/>
        <xdr:cNvSpPr/>
      </xdr:nvSpPr>
      <xdr:spPr>
        <a:xfrm>
          <a:off x="14541500" y="168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5925</xdr:rowOff>
    </xdr:from>
    <xdr:ext cx="378565" cy="259045"/>
    <xdr:sp macro="" textlink="">
      <xdr:nvSpPr>
        <xdr:cNvPr id="685" name="テキスト ボックス 684"/>
        <xdr:cNvSpPr txBox="1"/>
      </xdr:nvSpPr>
      <xdr:spPr>
        <a:xfrm>
          <a:off x="14403017" y="1697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88360</xdr:rowOff>
    </xdr:from>
    <xdr:to>
      <xdr:col>72</xdr:col>
      <xdr:colOff>38100</xdr:colOff>
      <xdr:row>99</xdr:row>
      <xdr:rowOff>18510</xdr:rowOff>
    </xdr:to>
    <xdr:sp macro="" textlink="">
      <xdr:nvSpPr>
        <xdr:cNvPr id="686" name="楕円 685"/>
        <xdr:cNvSpPr/>
      </xdr:nvSpPr>
      <xdr:spPr>
        <a:xfrm>
          <a:off x="13652500" y="168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9637</xdr:rowOff>
    </xdr:from>
    <xdr:ext cx="378565" cy="259045"/>
    <xdr:sp macro="" textlink="">
      <xdr:nvSpPr>
        <xdr:cNvPr id="687" name="テキスト ボックス 686"/>
        <xdr:cNvSpPr txBox="1"/>
      </xdr:nvSpPr>
      <xdr:spPr>
        <a:xfrm>
          <a:off x="13514017" y="16983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74901</xdr:rowOff>
    </xdr:from>
    <xdr:to>
      <xdr:col>67</xdr:col>
      <xdr:colOff>101600</xdr:colOff>
      <xdr:row>99</xdr:row>
      <xdr:rowOff>5051</xdr:rowOff>
    </xdr:to>
    <xdr:sp macro="" textlink="">
      <xdr:nvSpPr>
        <xdr:cNvPr id="688" name="楕円 687"/>
        <xdr:cNvSpPr/>
      </xdr:nvSpPr>
      <xdr:spPr>
        <a:xfrm>
          <a:off x="12763500" y="168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167628</xdr:rowOff>
    </xdr:from>
    <xdr:ext cx="469744" cy="259045"/>
    <xdr:sp macro="" textlink="">
      <xdr:nvSpPr>
        <xdr:cNvPr id="689" name="テキスト ボックス 688"/>
        <xdr:cNvSpPr txBox="1"/>
      </xdr:nvSpPr>
      <xdr:spPr>
        <a:xfrm>
          <a:off x="12579428" y="1696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32925</xdr:rowOff>
    </xdr:from>
    <xdr:ext cx="469744" cy="259045"/>
    <xdr:sp macro="" textlink="">
      <xdr:nvSpPr>
        <xdr:cNvPr id="727" name="テキスト ボックス 726"/>
        <xdr:cNvSpPr txBox="1"/>
      </xdr:nvSpPr>
      <xdr:spPr>
        <a:xfrm>
          <a:off x="19310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50710</xdr:rowOff>
    </xdr:from>
    <xdr:ext cx="469744" cy="259045"/>
    <xdr:sp macro="" textlink="">
      <xdr:nvSpPr>
        <xdr:cNvPr id="729" name="テキスト ボックス 728"/>
        <xdr:cNvSpPr txBox="1"/>
      </xdr:nvSpPr>
      <xdr:spPr>
        <a:xfrm>
          <a:off x="18421428"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158941</xdr:rowOff>
    </xdr:from>
    <xdr:to>
      <xdr:col>116</xdr:col>
      <xdr:colOff>63500</xdr:colOff>
      <xdr:row>59</xdr:row>
      <xdr:rowOff>17399</xdr:rowOff>
    </xdr:to>
    <xdr:cxnSp macro="">
      <xdr:nvCxnSpPr>
        <xdr:cNvPr id="773" name="直線コネクタ 772"/>
        <xdr:cNvCxnSpPr/>
      </xdr:nvCxnSpPr>
      <xdr:spPr>
        <a:xfrm>
          <a:off x="21323300" y="9931591"/>
          <a:ext cx="838200" cy="2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158941</xdr:rowOff>
    </xdr:from>
    <xdr:to>
      <xdr:col>111</xdr:col>
      <xdr:colOff>177800</xdr:colOff>
      <xdr:row>57</xdr:row>
      <xdr:rowOff>159245</xdr:rowOff>
    </xdr:to>
    <xdr:cxnSp macro="">
      <xdr:nvCxnSpPr>
        <xdr:cNvPr id="776" name="直線コネクタ 775"/>
        <xdr:cNvCxnSpPr/>
      </xdr:nvCxnSpPr>
      <xdr:spPr>
        <a:xfrm flipV="1">
          <a:off x="20434300" y="99315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155283</xdr:rowOff>
    </xdr:from>
    <xdr:to>
      <xdr:col>107</xdr:col>
      <xdr:colOff>50800</xdr:colOff>
      <xdr:row>57</xdr:row>
      <xdr:rowOff>159245</xdr:rowOff>
    </xdr:to>
    <xdr:cxnSp macro="">
      <xdr:nvCxnSpPr>
        <xdr:cNvPr id="779" name="直線コネクタ 778"/>
        <xdr:cNvCxnSpPr/>
      </xdr:nvCxnSpPr>
      <xdr:spPr>
        <a:xfrm>
          <a:off x="19545300" y="992793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155283</xdr:rowOff>
    </xdr:from>
    <xdr:to>
      <xdr:col>102</xdr:col>
      <xdr:colOff>114300</xdr:colOff>
      <xdr:row>57</xdr:row>
      <xdr:rowOff>157417</xdr:rowOff>
    </xdr:to>
    <xdr:cxnSp macro="">
      <xdr:nvCxnSpPr>
        <xdr:cNvPr id="782" name="直線コネクタ 781"/>
        <xdr:cNvCxnSpPr/>
      </xdr:nvCxnSpPr>
      <xdr:spPr>
        <a:xfrm flipV="1">
          <a:off x="18656300" y="992793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138049</xdr:rowOff>
    </xdr:from>
    <xdr:to>
      <xdr:col>116</xdr:col>
      <xdr:colOff>114300</xdr:colOff>
      <xdr:row>59</xdr:row>
      <xdr:rowOff>68199</xdr:rowOff>
    </xdr:to>
    <xdr:sp macro="" textlink="">
      <xdr:nvSpPr>
        <xdr:cNvPr id="792" name="楕円 791"/>
        <xdr:cNvSpPr/>
      </xdr:nvSpPr>
      <xdr:spPr>
        <a:xfrm>
          <a:off x="22110700" y="100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52976</xdr:rowOff>
    </xdr:from>
    <xdr:ext cx="378565" cy="259045"/>
    <xdr:sp macro="" textlink="">
      <xdr:nvSpPr>
        <xdr:cNvPr id="793" name="貸付金該当値テキスト"/>
        <xdr:cNvSpPr txBox="1"/>
      </xdr:nvSpPr>
      <xdr:spPr>
        <a:xfrm>
          <a:off x="22212300" y="9997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108141</xdr:rowOff>
    </xdr:from>
    <xdr:to>
      <xdr:col>112</xdr:col>
      <xdr:colOff>38100</xdr:colOff>
      <xdr:row>58</xdr:row>
      <xdr:rowOff>38291</xdr:rowOff>
    </xdr:to>
    <xdr:sp macro="" textlink="">
      <xdr:nvSpPr>
        <xdr:cNvPr id="794" name="楕円 793"/>
        <xdr:cNvSpPr/>
      </xdr:nvSpPr>
      <xdr:spPr>
        <a:xfrm>
          <a:off x="212725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29418</xdr:rowOff>
    </xdr:from>
    <xdr:ext cx="469744" cy="259045"/>
    <xdr:sp macro="" textlink="">
      <xdr:nvSpPr>
        <xdr:cNvPr id="795" name="テキスト ボックス 794"/>
        <xdr:cNvSpPr txBox="1"/>
      </xdr:nvSpPr>
      <xdr:spPr>
        <a:xfrm>
          <a:off x="21088428" y="997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108445</xdr:rowOff>
    </xdr:from>
    <xdr:to>
      <xdr:col>107</xdr:col>
      <xdr:colOff>101600</xdr:colOff>
      <xdr:row>58</xdr:row>
      <xdr:rowOff>38595</xdr:rowOff>
    </xdr:to>
    <xdr:sp macro="" textlink="">
      <xdr:nvSpPr>
        <xdr:cNvPr id="796" name="楕円 795"/>
        <xdr:cNvSpPr/>
      </xdr:nvSpPr>
      <xdr:spPr>
        <a:xfrm>
          <a:off x="20383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29722</xdr:rowOff>
    </xdr:from>
    <xdr:ext cx="469744" cy="259045"/>
    <xdr:sp macro="" textlink="">
      <xdr:nvSpPr>
        <xdr:cNvPr id="797" name="テキスト ボックス 796"/>
        <xdr:cNvSpPr txBox="1"/>
      </xdr:nvSpPr>
      <xdr:spPr>
        <a:xfrm>
          <a:off x="20199428" y="997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104483</xdr:rowOff>
    </xdr:from>
    <xdr:to>
      <xdr:col>102</xdr:col>
      <xdr:colOff>165100</xdr:colOff>
      <xdr:row>58</xdr:row>
      <xdr:rowOff>34633</xdr:rowOff>
    </xdr:to>
    <xdr:sp macro="" textlink="">
      <xdr:nvSpPr>
        <xdr:cNvPr id="798" name="楕円 797"/>
        <xdr:cNvSpPr/>
      </xdr:nvSpPr>
      <xdr:spPr>
        <a:xfrm>
          <a:off x="19494500" y="98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25760</xdr:rowOff>
    </xdr:from>
    <xdr:ext cx="469744" cy="259045"/>
    <xdr:sp macro="" textlink="">
      <xdr:nvSpPr>
        <xdr:cNvPr id="799" name="テキスト ボックス 798"/>
        <xdr:cNvSpPr txBox="1"/>
      </xdr:nvSpPr>
      <xdr:spPr>
        <a:xfrm>
          <a:off x="19310428" y="996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106617</xdr:rowOff>
    </xdr:from>
    <xdr:to>
      <xdr:col>98</xdr:col>
      <xdr:colOff>38100</xdr:colOff>
      <xdr:row>58</xdr:row>
      <xdr:rowOff>36767</xdr:rowOff>
    </xdr:to>
    <xdr:sp macro="" textlink="">
      <xdr:nvSpPr>
        <xdr:cNvPr id="800" name="楕円 799"/>
        <xdr:cNvSpPr/>
      </xdr:nvSpPr>
      <xdr:spPr>
        <a:xfrm>
          <a:off x="18605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27894</xdr:rowOff>
    </xdr:from>
    <xdr:ext cx="469744" cy="259045"/>
    <xdr:sp macro="" textlink="">
      <xdr:nvSpPr>
        <xdr:cNvPr id="801" name="テキスト ボックス 800"/>
        <xdr:cNvSpPr txBox="1"/>
      </xdr:nvSpPr>
      <xdr:spPr>
        <a:xfrm>
          <a:off x="18421428" y="997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139395</xdr:rowOff>
    </xdr:from>
    <xdr:to>
      <xdr:col>116</xdr:col>
      <xdr:colOff>63500</xdr:colOff>
      <xdr:row>77</xdr:row>
      <xdr:rowOff>14370</xdr:rowOff>
    </xdr:to>
    <xdr:cxnSp macro="">
      <xdr:nvCxnSpPr>
        <xdr:cNvPr id="831" name="直線コネクタ 830"/>
        <xdr:cNvCxnSpPr/>
      </xdr:nvCxnSpPr>
      <xdr:spPr>
        <a:xfrm flipV="1">
          <a:off x="21323300" y="13169595"/>
          <a:ext cx="8382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14370</xdr:rowOff>
    </xdr:from>
    <xdr:to>
      <xdr:col>111</xdr:col>
      <xdr:colOff>177800</xdr:colOff>
      <xdr:row>77</xdr:row>
      <xdr:rowOff>23324</xdr:rowOff>
    </xdr:to>
    <xdr:cxnSp macro="">
      <xdr:nvCxnSpPr>
        <xdr:cNvPr id="834" name="直線コネクタ 833"/>
        <xdr:cNvCxnSpPr/>
      </xdr:nvCxnSpPr>
      <xdr:spPr>
        <a:xfrm flipV="1">
          <a:off x="20434300" y="1321602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171038</xdr:rowOff>
    </xdr:from>
    <xdr:to>
      <xdr:col>107</xdr:col>
      <xdr:colOff>50800</xdr:colOff>
      <xdr:row>77</xdr:row>
      <xdr:rowOff>23324</xdr:rowOff>
    </xdr:to>
    <xdr:cxnSp macro="">
      <xdr:nvCxnSpPr>
        <xdr:cNvPr id="837" name="直線コネクタ 836"/>
        <xdr:cNvCxnSpPr/>
      </xdr:nvCxnSpPr>
      <xdr:spPr>
        <a:xfrm>
          <a:off x="19545300" y="13201238"/>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171038</xdr:rowOff>
    </xdr:from>
    <xdr:to>
      <xdr:col>102</xdr:col>
      <xdr:colOff>114300</xdr:colOff>
      <xdr:row>77</xdr:row>
      <xdr:rowOff>19741</xdr:rowOff>
    </xdr:to>
    <xdr:cxnSp macro="">
      <xdr:nvCxnSpPr>
        <xdr:cNvPr id="840" name="直線コネクタ 839"/>
        <xdr:cNvCxnSpPr/>
      </xdr:nvCxnSpPr>
      <xdr:spPr>
        <a:xfrm flipV="1">
          <a:off x="18656300" y="13201238"/>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162145</xdr:rowOff>
    </xdr:from>
    <xdr:ext cx="534377" cy="259045"/>
    <xdr:sp macro="" textlink="">
      <xdr:nvSpPr>
        <xdr:cNvPr id="842" name="テキスト ボックス 841"/>
        <xdr:cNvSpPr txBox="1"/>
      </xdr:nvSpPr>
      <xdr:spPr>
        <a:xfrm>
          <a:off x="19278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17880</xdr:rowOff>
    </xdr:from>
    <xdr:ext cx="534377" cy="259045"/>
    <xdr:sp macro="" textlink="">
      <xdr:nvSpPr>
        <xdr:cNvPr id="844" name="テキスト ボックス 843"/>
        <xdr:cNvSpPr txBox="1"/>
      </xdr:nvSpPr>
      <xdr:spPr>
        <a:xfrm>
          <a:off x="18389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88595</xdr:rowOff>
    </xdr:from>
    <xdr:to>
      <xdr:col>116</xdr:col>
      <xdr:colOff>114300</xdr:colOff>
      <xdr:row>77</xdr:row>
      <xdr:rowOff>18745</xdr:rowOff>
    </xdr:to>
    <xdr:sp macro="" textlink="">
      <xdr:nvSpPr>
        <xdr:cNvPr id="850" name="楕円 849"/>
        <xdr:cNvSpPr/>
      </xdr:nvSpPr>
      <xdr:spPr>
        <a:xfrm>
          <a:off x="22110700" y="131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67022</xdr:rowOff>
    </xdr:from>
    <xdr:ext cx="534377" cy="259045"/>
    <xdr:sp macro="" textlink="">
      <xdr:nvSpPr>
        <xdr:cNvPr id="851" name="繰出金該当値テキスト"/>
        <xdr:cNvSpPr txBox="1"/>
      </xdr:nvSpPr>
      <xdr:spPr>
        <a:xfrm>
          <a:off x="22212300" y="130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135020</xdr:rowOff>
    </xdr:from>
    <xdr:to>
      <xdr:col>112</xdr:col>
      <xdr:colOff>38100</xdr:colOff>
      <xdr:row>77</xdr:row>
      <xdr:rowOff>65170</xdr:rowOff>
    </xdr:to>
    <xdr:sp macro="" textlink="">
      <xdr:nvSpPr>
        <xdr:cNvPr id="852" name="楕円 851"/>
        <xdr:cNvSpPr/>
      </xdr:nvSpPr>
      <xdr:spPr>
        <a:xfrm>
          <a:off x="21272500" y="13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56297</xdr:rowOff>
    </xdr:from>
    <xdr:ext cx="534377" cy="259045"/>
    <xdr:sp macro="" textlink="">
      <xdr:nvSpPr>
        <xdr:cNvPr id="853" name="テキスト ボックス 852"/>
        <xdr:cNvSpPr txBox="1"/>
      </xdr:nvSpPr>
      <xdr:spPr>
        <a:xfrm>
          <a:off x="21056111" y="132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143974</xdr:rowOff>
    </xdr:from>
    <xdr:to>
      <xdr:col>107</xdr:col>
      <xdr:colOff>101600</xdr:colOff>
      <xdr:row>77</xdr:row>
      <xdr:rowOff>74124</xdr:rowOff>
    </xdr:to>
    <xdr:sp macro="" textlink="">
      <xdr:nvSpPr>
        <xdr:cNvPr id="854" name="楕円 853"/>
        <xdr:cNvSpPr/>
      </xdr:nvSpPr>
      <xdr:spPr>
        <a:xfrm>
          <a:off x="20383500" y="131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65251</xdr:rowOff>
    </xdr:from>
    <xdr:ext cx="534377" cy="259045"/>
    <xdr:sp macro="" textlink="">
      <xdr:nvSpPr>
        <xdr:cNvPr id="855" name="テキスト ボックス 854"/>
        <xdr:cNvSpPr txBox="1"/>
      </xdr:nvSpPr>
      <xdr:spPr>
        <a:xfrm>
          <a:off x="20167111" y="13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120238</xdr:rowOff>
    </xdr:from>
    <xdr:to>
      <xdr:col>102</xdr:col>
      <xdr:colOff>165100</xdr:colOff>
      <xdr:row>77</xdr:row>
      <xdr:rowOff>50388</xdr:rowOff>
    </xdr:to>
    <xdr:sp macro="" textlink="">
      <xdr:nvSpPr>
        <xdr:cNvPr id="856" name="楕円 855"/>
        <xdr:cNvSpPr/>
      </xdr:nvSpPr>
      <xdr:spPr>
        <a:xfrm>
          <a:off x="19494500" y="131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41515</xdr:rowOff>
    </xdr:from>
    <xdr:ext cx="534377" cy="259045"/>
    <xdr:sp macro="" textlink="">
      <xdr:nvSpPr>
        <xdr:cNvPr id="857" name="テキスト ボックス 856"/>
        <xdr:cNvSpPr txBox="1"/>
      </xdr:nvSpPr>
      <xdr:spPr>
        <a:xfrm>
          <a:off x="19278111" y="132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140391</xdr:rowOff>
    </xdr:from>
    <xdr:to>
      <xdr:col>98</xdr:col>
      <xdr:colOff>38100</xdr:colOff>
      <xdr:row>77</xdr:row>
      <xdr:rowOff>70541</xdr:rowOff>
    </xdr:to>
    <xdr:sp macro="" textlink="">
      <xdr:nvSpPr>
        <xdr:cNvPr id="858" name="楕円 857"/>
        <xdr:cNvSpPr/>
      </xdr:nvSpPr>
      <xdr:spPr>
        <a:xfrm>
          <a:off x="18605500" y="131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61668</xdr:rowOff>
    </xdr:from>
    <xdr:ext cx="534377" cy="259045"/>
    <xdr:sp macro="" textlink="">
      <xdr:nvSpPr>
        <xdr:cNvPr id="859" name="テキスト ボックス 858"/>
        <xdr:cNvSpPr txBox="1"/>
      </xdr:nvSpPr>
      <xdr:spPr>
        <a:xfrm>
          <a:off x="18389111" y="1326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355,484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80,523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年度から増加傾向にあり、今後も動向を注視していく必要がある。</a:t>
          </a:r>
        </a:p>
        <a:p>
          <a:r>
            <a:rPr kumimoji="1" lang="ja-JP" altLang="en-US" sz="1300">
              <a:latin typeface="ＭＳ Ｐゴシック" panose="020B0600070205080204" pitchFamily="50" charset="-128"/>
              <a:ea typeface="ＭＳ Ｐゴシック" panose="020B0600070205080204" pitchFamily="50" charset="-128"/>
            </a:rPr>
            <a:t>　普通建設事業費は住民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人当たりが</a:t>
          </a:r>
          <a:r>
            <a:rPr kumimoji="1" lang="en-US" altLang="ja-JP" sz="1300">
              <a:latin typeface="ＭＳ Ｐゴシック" panose="020B0600070205080204" pitchFamily="50" charset="-128"/>
              <a:ea typeface="ＭＳ Ｐゴシック" panose="020B0600070205080204" pitchFamily="50" charset="-128"/>
            </a:rPr>
            <a:t>69,798</a:t>
          </a:r>
          <a:r>
            <a:rPr kumimoji="1" lang="ja-JP" altLang="en-US" sz="1300">
              <a:latin typeface="ＭＳ Ｐゴシック" panose="020B0600070205080204" pitchFamily="50" charset="-128"/>
              <a:ea typeface="ＭＳ Ｐゴシック" panose="020B0600070205080204" pitchFamily="50" charset="-128"/>
            </a:rPr>
            <a:t>円となり、類似団体と比較して一人当たりコストが高い状況となっている。前年度決算と比較すると</a:t>
          </a:r>
          <a:r>
            <a:rPr kumimoji="1" lang="en-US" altLang="ja-JP" sz="1300">
              <a:latin typeface="ＭＳ Ｐゴシック" panose="020B0600070205080204" pitchFamily="50" charset="-128"/>
              <a:ea typeface="ＭＳ Ｐゴシック" panose="020B0600070205080204" pitchFamily="50" charset="-128"/>
            </a:rPr>
            <a:t>36.5</a:t>
          </a:r>
          <a:r>
            <a:rPr kumimoji="1" lang="ja-JP" altLang="en-US" sz="1300">
              <a:latin typeface="ＭＳ Ｐゴシック" panose="020B0600070205080204" pitchFamily="50" charset="-128"/>
              <a:ea typeface="ＭＳ Ｐゴシック" panose="020B0600070205080204" pitchFamily="50" charset="-128"/>
            </a:rPr>
            <a:t>％増となっており、増加理由としては保健福祉プラザ建設に係る工事費が主なものとなっている。今後、（仮称）綾瀬スマートインターチェンジの供用開始に向けた周辺整備などにより事業費の増加が予想されるが、中長期的な視点から、公共施設等総合管理計画等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85,063
81,730
22.14
31,412,091
30,238,537
943,421
16,021,758
16,670,774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114554</xdr:rowOff>
    </xdr:from>
    <xdr:to>
      <xdr:col>24</xdr:col>
      <xdr:colOff>63500</xdr:colOff>
      <xdr:row>36</xdr:row>
      <xdr:rowOff>117602</xdr:rowOff>
    </xdr:to>
    <xdr:cxnSp macro="">
      <xdr:nvCxnSpPr>
        <xdr:cNvPr id="61" name="直線コネクタ 60"/>
        <xdr:cNvCxnSpPr/>
      </xdr:nvCxnSpPr>
      <xdr:spPr>
        <a:xfrm flipV="1">
          <a:off x="3797300" y="628675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29591</xdr:rowOff>
    </xdr:from>
    <xdr:to>
      <xdr:col>19</xdr:col>
      <xdr:colOff>177800</xdr:colOff>
      <xdr:row>36</xdr:row>
      <xdr:rowOff>117602</xdr:rowOff>
    </xdr:to>
    <xdr:cxnSp macro="">
      <xdr:nvCxnSpPr>
        <xdr:cNvPr id="64" name="直線コネクタ 63"/>
        <xdr:cNvCxnSpPr/>
      </xdr:nvCxnSpPr>
      <xdr:spPr>
        <a:xfrm>
          <a:off x="2908300" y="6201791"/>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29591</xdr:rowOff>
    </xdr:from>
    <xdr:to>
      <xdr:col>15</xdr:col>
      <xdr:colOff>50800</xdr:colOff>
      <xdr:row>36</xdr:row>
      <xdr:rowOff>77978</xdr:rowOff>
    </xdr:to>
    <xdr:cxnSp macro="">
      <xdr:nvCxnSpPr>
        <xdr:cNvPr id="67" name="直線コネクタ 66"/>
        <xdr:cNvCxnSpPr/>
      </xdr:nvCxnSpPr>
      <xdr:spPr>
        <a:xfrm flipV="1">
          <a:off x="2019300" y="620179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77978</xdr:rowOff>
    </xdr:from>
    <xdr:to>
      <xdr:col>10</xdr:col>
      <xdr:colOff>114300</xdr:colOff>
      <xdr:row>36</xdr:row>
      <xdr:rowOff>112649</xdr:rowOff>
    </xdr:to>
    <xdr:cxnSp macro="">
      <xdr:nvCxnSpPr>
        <xdr:cNvPr id="70" name="直線コネクタ 69"/>
        <xdr:cNvCxnSpPr/>
      </xdr:nvCxnSpPr>
      <xdr:spPr>
        <a:xfrm flipV="1">
          <a:off x="1130300" y="625017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61104</xdr:rowOff>
    </xdr:from>
    <xdr:ext cx="469744" cy="259045"/>
    <xdr:sp macro="" textlink="">
      <xdr:nvSpPr>
        <xdr:cNvPr id="72" name="テキスト ボックス 71"/>
        <xdr:cNvSpPr txBox="1"/>
      </xdr:nvSpPr>
      <xdr:spPr>
        <a:xfrm>
          <a:off x="1784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63754</xdr:rowOff>
    </xdr:from>
    <xdr:to>
      <xdr:col>24</xdr:col>
      <xdr:colOff>114300</xdr:colOff>
      <xdr:row>36</xdr:row>
      <xdr:rowOff>165354</xdr:rowOff>
    </xdr:to>
    <xdr:sp macro="" textlink="">
      <xdr:nvSpPr>
        <xdr:cNvPr id="80" name="楕円 79"/>
        <xdr:cNvSpPr/>
      </xdr:nvSpPr>
      <xdr:spPr>
        <a:xfrm>
          <a:off x="4584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42181</xdr:rowOff>
    </xdr:from>
    <xdr:ext cx="469744" cy="259045"/>
    <xdr:sp macro="" textlink="">
      <xdr:nvSpPr>
        <xdr:cNvPr id="81" name="議会費該当値テキスト"/>
        <xdr:cNvSpPr txBox="1"/>
      </xdr:nvSpPr>
      <xdr:spPr>
        <a:xfrm>
          <a:off x="4686300"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66802</xdr:rowOff>
    </xdr:from>
    <xdr:to>
      <xdr:col>20</xdr:col>
      <xdr:colOff>38100</xdr:colOff>
      <xdr:row>36</xdr:row>
      <xdr:rowOff>168402</xdr:rowOff>
    </xdr:to>
    <xdr:sp macro="" textlink="">
      <xdr:nvSpPr>
        <xdr:cNvPr id="82" name="楕円 81"/>
        <xdr:cNvSpPr/>
      </xdr:nvSpPr>
      <xdr:spPr>
        <a:xfrm>
          <a:off x="3746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159529</xdr:rowOff>
    </xdr:from>
    <xdr:ext cx="469744" cy="259045"/>
    <xdr:sp macro="" textlink="">
      <xdr:nvSpPr>
        <xdr:cNvPr id="83" name="テキスト ボックス 82"/>
        <xdr:cNvSpPr txBox="1"/>
      </xdr:nvSpPr>
      <xdr:spPr>
        <a:xfrm>
          <a:off x="3562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150241</xdr:rowOff>
    </xdr:from>
    <xdr:to>
      <xdr:col>15</xdr:col>
      <xdr:colOff>101600</xdr:colOff>
      <xdr:row>36</xdr:row>
      <xdr:rowOff>80391</xdr:rowOff>
    </xdr:to>
    <xdr:sp macro="" textlink="">
      <xdr:nvSpPr>
        <xdr:cNvPr id="84" name="楕円 83"/>
        <xdr:cNvSpPr/>
      </xdr:nvSpPr>
      <xdr:spPr>
        <a:xfrm>
          <a:off x="2857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71518</xdr:rowOff>
    </xdr:from>
    <xdr:ext cx="469744" cy="259045"/>
    <xdr:sp macro="" textlink="">
      <xdr:nvSpPr>
        <xdr:cNvPr id="85" name="テキスト ボックス 84"/>
        <xdr:cNvSpPr txBox="1"/>
      </xdr:nvSpPr>
      <xdr:spPr>
        <a:xfrm>
          <a:off x="2673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27178</xdr:rowOff>
    </xdr:from>
    <xdr:to>
      <xdr:col>10</xdr:col>
      <xdr:colOff>165100</xdr:colOff>
      <xdr:row>36</xdr:row>
      <xdr:rowOff>128778</xdr:rowOff>
    </xdr:to>
    <xdr:sp macro="" textlink="">
      <xdr:nvSpPr>
        <xdr:cNvPr id="86" name="楕円 85"/>
        <xdr:cNvSpPr/>
      </xdr:nvSpPr>
      <xdr:spPr>
        <a:xfrm>
          <a:off x="1968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119905</xdr:rowOff>
    </xdr:from>
    <xdr:ext cx="469744" cy="259045"/>
    <xdr:sp macro="" textlink="">
      <xdr:nvSpPr>
        <xdr:cNvPr id="87" name="テキスト ボックス 86"/>
        <xdr:cNvSpPr txBox="1"/>
      </xdr:nvSpPr>
      <xdr:spPr>
        <a:xfrm>
          <a:off x="1784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61849</xdr:rowOff>
    </xdr:from>
    <xdr:to>
      <xdr:col>6</xdr:col>
      <xdr:colOff>38100</xdr:colOff>
      <xdr:row>36</xdr:row>
      <xdr:rowOff>163449</xdr:rowOff>
    </xdr:to>
    <xdr:sp macro="" textlink="">
      <xdr:nvSpPr>
        <xdr:cNvPr id="88" name="楕円 87"/>
        <xdr:cNvSpPr/>
      </xdr:nvSpPr>
      <xdr:spPr>
        <a:xfrm>
          <a:off x="1079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154576</xdr:rowOff>
    </xdr:from>
    <xdr:ext cx="469744" cy="259045"/>
    <xdr:sp macro="" textlink="">
      <xdr:nvSpPr>
        <xdr:cNvPr id="89" name="テキスト ボックス 88"/>
        <xdr:cNvSpPr txBox="1"/>
      </xdr:nvSpPr>
      <xdr:spPr>
        <a:xfrm>
          <a:off x="895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139823</xdr:rowOff>
    </xdr:from>
    <xdr:to>
      <xdr:col>24</xdr:col>
      <xdr:colOff>63500</xdr:colOff>
      <xdr:row>57</xdr:row>
      <xdr:rowOff>160599</xdr:rowOff>
    </xdr:to>
    <xdr:cxnSp macro="">
      <xdr:nvCxnSpPr>
        <xdr:cNvPr id="116" name="直線コネクタ 115"/>
        <xdr:cNvCxnSpPr/>
      </xdr:nvCxnSpPr>
      <xdr:spPr>
        <a:xfrm flipV="1">
          <a:off x="3797300" y="9912473"/>
          <a:ext cx="8382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130131</xdr:rowOff>
    </xdr:from>
    <xdr:to>
      <xdr:col>19</xdr:col>
      <xdr:colOff>177800</xdr:colOff>
      <xdr:row>57</xdr:row>
      <xdr:rowOff>160599</xdr:rowOff>
    </xdr:to>
    <xdr:cxnSp macro="">
      <xdr:nvCxnSpPr>
        <xdr:cNvPr id="119" name="直線コネクタ 118"/>
        <xdr:cNvCxnSpPr/>
      </xdr:nvCxnSpPr>
      <xdr:spPr>
        <a:xfrm>
          <a:off x="2908300" y="9902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130131</xdr:rowOff>
    </xdr:from>
    <xdr:to>
      <xdr:col>15</xdr:col>
      <xdr:colOff>50800</xdr:colOff>
      <xdr:row>57</xdr:row>
      <xdr:rowOff>159693</xdr:rowOff>
    </xdr:to>
    <xdr:cxnSp macro="">
      <xdr:nvCxnSpPr>
        <xdr:cNvPr id="122" name="直線コネクタ 121"/>
        <xdr:cNvCxnSpPr/>
      </xdr:nvCxnSpPr>
      <xdr:spPr>
        <a:xfrm flipV="1">
          <a:off x="2019300" y="9902781"/>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159693</xdr:rowOff>
    </xdr:from>
    <xdr:to>
      <xdr:col>10</xdr:col>
      <xdr:colOff>114300</xdr:colOff>
      <xdr:row>57</xdr:row>
      <xdr:rowOff>161728</xdr:rowOff>
    </xdr:to>
    <xdr:cxnSp macro="">
      <xdr:nvCxnSpPr>
        <xdr:cNvPr id="125" name="直線コネクタ 124"/>
        <xdr:cNvCxnSpPr/>
      </xdr:nvCxnSpPr>
      <xdr:spPr>
        <a:xfrm flipV="1">
          <a:off x="1130300" y="9932343"/>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89023</xdr:rowOff>
    </xdr:from>
    <xdr:to>
      <xdr:col>24</xdr:col>
      <xdr:colOff>114300</xdr:colOff>
      <xdr:row>58</xdr:row>
      <xdr:rowOff>19173</xdr:rowOff>
    </xdr:to>
    <xdr:sp macro="" textlink="">
      <xdr:nvSpPr>
        <xdr:cNvPr id="135" name="楕円 134"/>
        <xdr:cNvSpPr/>
      </xdr:nvSpPr>
      <xdr:spPr>
        <a:xfrm>
          <a:off x="4584700" y="98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3950</xdr:rowOff>
    </xdr:from>
    <xdr:ext cx="534377" cy="259045"/>
    <xdr:sp macro="" textlink="">
      <xdr:nvSpPr>
        <xdr:cNvPr id="136" name="総務費該当値テキスト"/>
        <xdr:cNvSpPr txBox="1"/>
      </xdr:nvSpPr>
      <xdr:spPr>
        <a:xfrm>
          <a:off x="4686300" y="97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109799</xdr:rowOff>
    </xdr:from>
    <xdr:to>
      <xdr:col>20</xdr:col>
      <xdr:colOff>38100</xdr:colOff>
      <xdr:row>58</xdr:row>
      <xdr:rowOff>39949</xdr:rowOff>
    </xdr:to>
    <xdr:sp macro="" textlink="">
      <xdr:nvSpPr>
        <xdr:cNvPr id="137" name="楕円 136"/>
        <xdr:cNvSpPr/>
      </xdr:nvSpPr>
      <xdr:spPr>
        <a:xfrm>
          <a:off x="3746500" y="9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31076</xdr:rowOff>
    </xdr:from>
    <xdr:ext cx="534377" cy="259045"/>
    <xdr:sp macro="" textlink="">
      <xdr:nvSpPr>
        <xdr:cNvPr id="138" name="テキスト ボックス 137"/>
        <xdr:cNvSpPr txBox="1"/>
      </xdr:nvSpPr>
      <xdr:spPr>
        <a:xfrm>
          <a:off x="3530111" y="9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79331</xdr:rowOff>
    </xdr:from>
    <xdr:to>
      <xdr:col>15</xdr:col>
      <xdr:colOff>101600</xdr:colOff>
      <xdr:row>58</xdr:row>
      <xdr:rowOff>9481</xdr:rowOff>
    </xdr:to>
    <xdr:sp macro="" textlink="">
      <xdr:nvSpPr>
        <xdr:cNvPr id="139" name="楕円 138"/>
        <xdr:cNvSpPr/>
      </xdr:nvSpPr>
      <xdr:spPr>
        <a:xfrm>
          <a:off x="2857500" y="98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608</xdr:rowOff>
    </xdr:from>
    <xdr:ext cx="534377" cy="259045"/>
    <xdr:sp macro="" textlink="">
      <xdr:nvSpPr>
        <xdr:cNvPr id="140" name="テキスト ボックス 139"/>
        <xdr:cNvSpPr txBox="1"/>
      </xdr:nvSpPr>
      <xdr:spPr>
        <a:xfrm>
          <a:off x="2641111" y="99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108893</xdr:rowOff>
    </xdr:from>
    <xdr:to>
      <xdr:col>10</xdr:col>
      <xdr:colOff>165100</xdr:colOff>
      <xdr:row>58</xdr:row>
      <xdr:rowOff>39043</xdr:rowOff>
    </xdr:to>
    <xdr:sp macro="" textlink="">
      <xdr:nvSpPr>
        <xdr:cNvPr id="141" name="楕円 140"/>
        <xdr:cNvSpPr/>
      </xdr:nvSpPr>
      <xdr:spPr>
        <a:xfrm>
          <a:off x="1968500" y="98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30170</xdr:rowOff>
    </xdr:from>
    <xdr:ext cx="534377" cy="259045"/>
    <xdr:sp macro="" textlink="">
      <xdr:nvSpPr>
        <xdr:cNvPr id="142" name="テキスト ボックス 141"/>
        <xdr:cNvSpPr txBox="1"/>
      </xdr:nvSpPr>
      <xdr:spPr>
        <a:xfrm>
          <a:off x="1752111" y="99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110928</xdr:rowOff>
    </xdr:from>
    <xdr:to>
      <xdr:col>6</xdr:col>
      <xdr:colOff>38100</xdr:colOff>
      <xdr:row>58</xdr:row>
      <xdr:rowOff>41078</xdr:rowOff>
    </xdr:to>
    <xdr:sp macro="" textlink="">
      <xdr:nvSpPr>
        <xdr:cNvPr id="143" name="楕円 142"/>
        <xdr:cNvSpPr/>
      </xdr:nvSpPr>
      <xdr:spPr>
        <a:xfrm>
          <a:off x="1079500" y="98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32205</xdr:rowOff>
    </xdr:from>
    <xdr:ext cx="534377" cy="259045"/>
    <xdr:sp macro="" textlink="">
      <xdr:nvSpPr>
        <xdr:cNvPr id="144" name="テキスト ボックス 143"/>
        <xdr:cNvSpPr txBox="1"/>
      </xdr:nvSpPr>
      <xdr:spPr>
        <a:xfrm>
          <a:off x="863111" y="99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145855</xdr:rowOff>
    </xdr:from>
    <xdr:to>
      <xdr:col>24</xdr:col>
      <xdr:colOff>63500</xdr:colOff>
      <xdr:row>78</xdr:row>
      <xdr:rowOff>9175</xdr:rowOff>
    </xdr:to>
    <xdr:cxnSp macro="">
      <xdr:nvCxnSpPr>
        <xdr:cNvPr id="172" name="直線コネクタ 171"/>
        <xdr:cNvCxnSpPr/>
      </xdr:nvCxnSpPr>
      <xdr:spPr>
        <a:xfrm flipV="1">
          <a:off x="3797300" y="13347505"/>
          <a:ext cx="8382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9175</xdr:rowOff>
    </xdr:from>
    <xdr:to>
      <xdr:col>19</xdr:col>
      <xdr:colOff>177800</xdr:colOff>
      <xdr:row>78</xdr:row>
      <xdr:rowOff>40173</xdr:rowOff>
    </xdr:to>
    <xdr:cxnSp macro="">
      <xdr:nvCxnSpPr>
        <xdr:cNvPr id="175" name="直線コネクタ 174"/>
        <xdr:cNvCxnSpPr/>
      </xdr:nvCxnSpPr>
      <xdr:spPr>
        <a:xfrm flipV="1">
          <a:off x="2908300" y="13382275"/>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40173</xdr:rowOff>
    </xdr:from>
    <xdr:to>
      <xdr:col>15</xdr:col>
      <xdr:colOff>50800</xdr:colOff>
      <xdr:row>78</xdr:row>
      <xdr:rowOff>69292</xdr:rowOff>
    </xdr:to>
    <xdr:cxnSp macro="">
      <xdr:nvCxnSpPr>
        <xdr:cNvPr id="178" name="直線コネクタ 177"/>
        <xdr:cNvCxnSpPr/>
      </xdr:nvCxnSpPr>
      <xdr:spPr>
        <a:xfrm flipV="1">
          <a:off x="2019300" y="13413273"/>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69292</xdr:rowOff>
    </xdr:from>
    <xdr:to>
      <xdr:col>10</xdr:col>
      <xdr:colOff>114300</xdr:colOff>
      <xdr:row>78</xdr:row>
      <xdr:rowOff>93582</xdr:rowOff>
    </xdr:to>
    <xdr:cxnSp macro="">
      <xdr:nvCxnSpPr>
        <xdr:cNvPr id="181" name="直線コネクタ 180"/>
        <xdr:cNvCxnSpPr/>
      </xdr:nvCxnSpPr>
      <xdr:spPr>
        <a:xfrm flipV="1">
          <a:off x="1130300" y="1344239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87085</xdr:rowOff>
    </xdr:from>
    <xdr:ext cx="599010" cy="259045"/>
    <xdr:sp macro="" textlink="">
      <xdr:nvSpPr>
        <xdr:cNvPr id="183" name="テキスト ボックス 182"/>
        <xdr:cNvSpPr txBox="1"/>
      </xdr:nvSpPr>
      <xdr:spPr>
        <a:xfrm>
          <a:off x="1719795" y="1311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121161</xdr:rowOff>
    </xdr:from>
    <xdr:ext cx="599010" cy="259045"/>
    <xdr:sp macro="" textlink="">
      <xdr:nvSpPr>
        <xdr:cNvPr id="185" name="テキスト ボックス 184"/>
        <xdr:cNvSpPr txBox="1"/>
      </xdr:nvSpPr>
      <xdr:spPr>
        <a:xfrm>
          <a:off x="830795" y="131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95055</xdr:rowOff>
    </xdr:from>
    <xdr:to>
      <xdr:col>24</xdr:col>
      <xdr:colOff>114300</xdr:colOff>
      <xdr:row>78</xdr:row>
      <xdr:rowOff>25205</xdr:rowOff>
    </xdr:to>
    <xdr:sp macro="" textlink="">
      <xdr:nvSpPr>
        <xdr:cNvPr id="191" name="楕円 190"/>
        <xdr:cNvSpPr/>
      </xdr:nvSpPr>
      <xdr:spPr>
        <a:xfrm>
          <a:off x="4584700" y="132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73482</xdr:rowOff>
    </xdr:from>
    <xdr:ext cx="599010" cy="259045"/>
    <xdr:sp macro="" textlink="">
      <xdr:nvSpPr>
        <xdr:cNvPr id="192" name="民生費該当値テキスト"/>
        <xdr:cNvSpPr txBox="1"/>
      </xdr:nvSpPr>
      <xdr:spPr>
        <a:xfrm>
          <a:off x="4686300" y="1327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129825</xdr:rowOff>
    </xdr:from>
    <xdr:to>
      <xdr:col>20</xdr:col>
      <xdr:colOff>38100</xdr:colOff>
      <xdr:row>78</xdr:row>
      <xdr:rowOff>59975</xdr:rowOff>
    </xdr:to>
    <xdr:sp macro="" textlink="">
      <xdr:nvSpPr>
        <xdr:cNvPr id="193" name="楕円 192"/>
        <xdr:cNvSpPr/>
      </xdr:nvSpPr>
      <xdr:spPr>
        <a:xfrm>
          <a:off x="3746500" y="133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51102</xdr:rowOff>
    </xdr:from>
    <xdr:ext cx="599010" cy="259045"/>
    <xdr:sp macro="" textlink="">
      <xdr:nvSpPr>
        <xdr:cNvPr id="194" name="テキスト ボックス 193"/>
        <xdr:cNvSpPr txBox="1"/>
      </xdr:nvSpPr>
      <xdr:spPr>
        <a:xfrm>
          <a:off x="3497795" y="1342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160823</xdr:rowOff>
    </xdr:from>
    <xdr:to>
      <xdr:col>15</xdr:col>
      <xdr:colOff>101600</xdr:colOff>
      <xdr:row>78</xdr:row>
      <xdr:rowOff>90973</xdr:rowOff>
    </xdr:to>
    <xdr:sp macro="" textlink="">
      <xdr:nvSpPr>
        <xdr:cNvPr id="195" name="楕円 194"/>
        <xdr:cNvSpPr/>
      </xdr:nvSpPr>
      <xdr:spPr>
        <a:xfrm>
          <a:off x="2857500" y="133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82100</xdr:rowOff>
    </xdr:from>
    <xdr:ext cx="599010" cy="259045"/>
    <xdr:sp macro="" textlink="">
      <xdr:nvSpPr>
        <xdr:cNvPr id="196" name="テキスト ボックス 195"/>
        <xdr:cNvSpPr txBox="1"/>
      </xdr:nvSpPr>
      <xdr:spPr>
        <a:xfrm>
          <a:off x="2608795" y="1345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18492</xdr:rowOff>
    </xdr:from>
    <xdr:to>
      <xdr:col>10</xdr:col>
      <xdr:colOff>165100</xdr:colOff>
      <xdr:row>78</xdr:row>
      <xdr:rowOff>120092</xdr:rowOff>
    </xdr:to>
    <xdr:sp macro="" textlink="">
      <xdr:nvSpPr>
        <xdr:cNvPr id="197" name="楕円 196"/>
        <xdr:cNvSpPr/>
      </xdr:nvSpPr>
      <xdr:spPr>
        <a:xfrm>
          <a:off x="1968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111219</xdr:rowOff>
    </xdr:from>
    <xdr:ext cx="599010" cy="259045"/>
    <xdr:sp macro="" textlink="">
      <xdr:nvSpPr>
        <xdr:cNvPr id="198" name="テキスト ボックス 197"/>
        <xdr:cNvSpPr txBox="1"/>
      </xdr:nvSpPr>
      <xdr:spPr>
        <a:xfrm>
          <a:off x="1719795" y="134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42782</xdr:rowOff>
    </xdr:from>
    <xdr:to>
      <xdr:col>6</xdr:col>
      <xdr:colOff>38100</xdr:colOff>
      <xdr:row>78</xdr:row>
      <xdr:rowOff>144382</xdr:rowOff>
    </xdr:to>
    <xdr:sp macro="" textlink="">
      <xdr:nvSpPr>
        <xdr:cNvPr id="199" name="楕円 198"/>
        <xdr:cNvSpPr/>
      </xdr:nvSpPr>
      <xdr:spPr>
        <a:xfrm>
          <a:off x="1079500" y="134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135509</xdr:rowOff>
    </xdr:from>
    <xdr:ext cx="599010" cy="259045"/>
    <xdr:sp macro="" textlink="">
      <xdr:nvSpPr>
        <xdr:cNvPr id="200" name="テキスト ボックス 199"/>
        <xdr:cNvSpPr txBox="1"/>
      </xdr:nvSpPr>
      <xdr:spPr>
        <a:xfrm>
          <a:off x="830795" y="1350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135813</xdr:rowOff>
    </xdr:from>
    <xdr:to>
      <xdr:col>24</xdr:col>
      <xdr:colOff>63500</xdr:colOff>
      <xdr:row>97</xdr:row>
      <xdr:rowOff>171132</xdr:rowOff>
    </xdr:to>
    <xdr:cxnSp macro="">
      <xdr:nvCxnSpPr>
        <xdr:cNvPr id="228" name="直線コネクタ 227"/>
        <xdr:cNvCxnSpPr/>
      </xdr:nvCxnSpPr>
      <xdr:spPr>
        <a:xfrm>
          <a:off x="3797300" y="16766463"/>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135813</xdr:rowOff>
    </xdr:from>
    <xdr:to>
      <xdr:col>19</xdr:col>
      <xdr:colOff>177800</xdr:colOff>
      <xdr:row>98</xdr:row>
      <xdr:rowOff>11432</xdr:rowOff>
    </xdr:to>
    <xdr:cxnSp macro="">
      <xdr:nvCxnSpPr>
        <xdr:cNvPr id="231" name="直線コネクタ 230"/>
        <xdr:cNvCxnSpPr/>
      </xdr:nvCxnSpPr>
      <xdr:spPr>
        <a:xfrm flipV="1">
          <a:off x="2908300" y="16766463"/>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11432</xdr:rowOff>
    </xdr:from>
    <xdr:to>
      <xdr:col>15</xdr:col>
      <xdr:colOff>50800</xdr:colOff>
      <xdr:row>98</xdr:row>
      <xdr:rowOff>25377</xdr:rowOff>
    </xdr:to>
    <xdr:cxnSp macro="">
      <xdr:nvCxnSpPr>
        <xdr:cNvPr id="234" name="直線コネクタ 233"/>
        <xdr:cNvCxnSpPr/>
      </xdr:nvCxnSpPr>
      <xdr:spPr>
        <a:xfrm flipV="1">
          <a:off x="2019300" y="1681353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25377</xdr:rowOff>
    </xdr:from>
    <xdr:to>
      <xdr:col>10</xdr:col>
      <xdr:colOff>114300</xdr:colOff>
      <xdr:row>98</xdr:row>
      <xdr:rowOff>44374</xdr:rowOff>
    </xdr:to>
    <xdr:cxnSp macro="">
      <xdr:nvCxnSpPr>
        <xdr:cNvPr id="237" name="直線コネクタ 236"/>
        <xdr:cNvCxnSpPr/>
      </xdr:nvCxnSpPr>
      <xdr:spPr>
        <a:xfrm flipV="1">
          <a:off x="1130300" y="16827477"/>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39" name="テキスト ボックス 238"/>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30273</xdr:rowOff>
    </xdr:from>
    <xdr:ext cx="534377" cy="259045"/>
    <xdr:sp macro="" textlink="">
      <xdr:nvSpPr>
        <xdr:cNvPr id="241" name="テキスト ボックス 240"/>
        <xdr:cNvSpPr txBox="1"/>
      </xdr:nvSpPr>
      <xdr:spPr>
        <a:xfrm>
          <a:off x="863111" y="163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120332</xdr:rowOff>
    </xdr:from>
    <xdr:to>
      <xdr:col>24</xdr:col>
      <xdr:colOff>114300</xdr:colOff>
      <xdr:row>98</xdr:row>
      <xdr:rowOff>50482</xdr:rowOff>
    </xdr:to>
    <xdr:sp macro="" textlink="">
      <xdr:nvSpPr>
        <xdr:cNvPr id="247" name="楕円 246"/>
        <xdr:cNvSpPr/>
      </xdr:nvSpPr>
      <xdr:spPr>
        <a:xfrm>
          <a:off x="45847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98759</xdr:rowOff>
    </xdr:from>
    <xdr:ext cx="534377" cy="259045"/>
    <xdr:sp macro="" textlink="">
      <xdr:nvSpPr>
        <xdr:cNvPr id="248" name="衛生費該当値テキスト"/>
        <xdr:cNvSpPr txBox="1"/>
      </xdr:nvSpPr>
      <xdr:spPr>
        <a:xfrm>
          <a:off x="4686300" y="167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85013</xdr:rowOff>
    </xdr:from>
    <xdr:to>
      <xdr:col>20</xdr:col>
      <xdr:colOff>38100</xdr:colOff>
      <xdr:row>98</xdr:row>
      <xdr:rowOff>15163</xdr:rowOff>
    </xdr:to>
    <xdr:sp macro="" textlink="">
      <xdr:nvSpPr>
        <xdr:cNvPr id="249" name="楕円 248"/>
        <xdr:cNvSpPr/>
      </xdr:nvSpPr>
      <xdr:spPr>
        <a:xfrm>
          <a:off x="3746500" y="167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6290</xdr:rowOff>
    </xdr:from>
    <xdr:ext cx="534377" cy="259045"/>
    <xdr:sp macro="" textlink="">
      <xdr:nvSpPr>
        <xdr:cNvPr id="250" name="テキスト ボックス 249"/>
        <xdr:cNvSpPr txBox="1"/>
      </xdr:nvSpPr>
      <xdr:spPr>
        <a:xfrm>
          <a:off x="3530111" y="168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132082</xdr:rowOff>
    </xdr:from>
    <xdr:to>
      <xdr:col>15</xdr:col>
      <xdr:colOff>101600</xdr:colOff>
      <xdr:row>98</xdr:row>
      <xdr:rowOff>62232</xdr:rowOff>
    </xdr:to>
    <xdr:sp macro="" textlink="">
      <xdr:nvSpPr>
        <xdr:cNvPr id="251" name="楕円 250"/>
        <xdr:cNvSpPr/>
      </xdr:nvSpPr>
      <xdr:spPr>
        <a:xfrm>
          <a:off x="2857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53359</xdr:rowOff>
    </xdr:from>
    <xdr:ext cx="534377" cy="259045"/>
    <xdr:sp macro="" textlink="">
      <xdr:nvSpPr>
        <xdr:cNvPr id="252" name="テキスト ボックス 251"/>
        <xdr:cNvSpPr txBox="1"/>
      </xdr:nvSpPr>
      <xdr:spPr>
        <a:xfrm>
          <a:off x="2641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146027</xdr:rowOff>
    </xdr:from>
    <xdr:to>
      <xdr:col>10</xdr:col>
      <xdr:colOff>165100</xdr:colOff>
      <xdr:row>98</xdr:row>
      <xdr:rowOff>76177</xdr:rowOff>
    </xdr:to>
    <xdr:sp macro="" textlink="">
      <xdr:nvSpPr>
        <xdr:cNvPr id="253" name="楕円 252"/>
        <xdr:cNvSpPr/>
      </xdr:nvSpPr>
      <xdr:spPr>
        <a:xfrm>
          <a:off x="1968500" y="16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67304</xdr:rowOff>
    </xdr:from>
    <xdr:ext cx="534377" cy="259045"/>
    <xdr:sp macro="" textlink="">
      <xdr:nvSpPr>
        <xdr:cNvPr id="254" name="テキスト ボックス 253"/>
        <xdr:cNvSpPr txBox="1"/>
      </xdr:nvSpPr>
      <xdr:spPr>
        <a:xfrm>
          <a:off x="1752111" y="168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165024</xdr:rowOff>
    </xdr:from>
    <xdr:to>
      <xdr:col>6</xdr:col>
      <xdr:colOff>38100</xdr:colOff>
      <xdr:row>98</xdr:row>
      <xdr:rowOff>95174</xdr:rowOff>
    </xdr:to>
    <xdr:sp macro="" textlink="">
      <xdr:nvSpPr>
        <xdr:cNvPr id="255" name="楕円 254"/>
        <xdr:cNvSpPr/>
      </xdr:nvSpPr>
      <xdr:spPr>
        <a:xfrm>
          <a:off x="1079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86301</xdr:rowOff>
    </xdr:from>
    <xdr:ext cx="534377" cy="259045"/>
    <xdr:sp macro="" textlink="">
      <xdr:nvSpPr>
        <xdr:cNvPr id="256" name="テキスト ボックス 255"/>
        <xdr:cNvSpPr txBox="1"/>
      </xdr:nvSpPr>
      <xdr:spPr>
        <a:xfrm>
          <a:off x="863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80173</xdr:rowOff>
    </xdr:from>
    <xdr:to>
      <xdr:col>55</xdr:col>
      <xdr:colOff>0</xdr:colOff>
      <xdr:row>38</xdr:row>
      <xdr:rowOff>116932</xdr:rowOff>
    </xdr:to>
    <xdr:cxnSp macro="">
      <xdr:nvCxnSpPr>
        <xdr:cNvPr id="283" name="直線コネクタ 282"/>
        <xdr:cNvCxnSpPr/>
      </xdr:nvCxnSpPr>
      <xdr:spPr>
        <a:xfrm>
          <a:off x="9639300" y="6595273"/>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80173</xdr:rowOff>
    </xdr:from>
    <xdr:to>
      <xdr:col>50</xdr:col>
      <xdr:colOff>114300</xdr:colOff>
      <xdr:row>38</xdr:row>
      <xdr:rowOff>80630</xdr:rowOff>
    </xdr:to>
    <xdr:cxnSp macro="">
      <xdr:nvCxnSpPr>
        <xdr:cNvPr id="286" name="直線コネクタ 285"/>
        <xdr:cNvCxnSpPr/>
      </xdr:nvCxnSpPr>
      <xdr:spPr>
        <a:xfrm flipV="1">
          <a:off x="8750300" y="65952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80630</xdr:rowOff>
    </xdr:from>
    <xdr:to>
      <xdr:col>45</xdr:col>
      <xdr:colOff>177800</xdr:colOff>
      <xdr:row>38</xdr:row>
      <xdr:rowOff>80904</xdr:rowOff>
    </xdr:to>
    <xdr:cxnSp macro="">
      <xdr:nvCxnSpPr>
        <xdr:cNvPr id="289" name="直線コネクタ 288"/>
        <xdr:cNvCxnSpPr/>
      </xdr:nvCxnSpPr>
      <xdr:spPr>
        <a:xfrm flipV="1">
          <a:off x="7861300" y="659573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80904</xdr:rowOff>
    </xdr:from>
    <xdr:to>
      <xdr:col>41</xdr:col>
      <xdr:colOff>50800</xdr:colOff>
      <xdr:row>38</xdr:row>
      <xdr:rowOff>82276</xdr:rowOff>
    </xdr:to>
    <xdr:cxnSp macro="">
      <xdr:nvCxnSpPr>
        <xdr:cNvPr id="292" name="直線コネクタ 291"/>
        <xdr:cNvCxnSpPr/>
      </xdr:nvCxnSpPr>
      <xdr:spPr>
        <a:xfrm flipV="1">
          <a:off x="6972300" y="65960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66132</xdr:rowOff>
    </xdr:from>
    <xdr:to>
      <xdr:col>55</xdr:col>
      <xdr:colOff>50800</xdr:colOff>
      <xdr:row>38</xdr:row>
      <xdr:rowOff>167732</xdr:rowOff>
    </xdr:to>
    <xdr:sp macro="" textlink="">
      <xdr:nvSpPr>
        <xdr:cNvPr id="302" name="楕円 301"/>
        <xdr:cNvSpPr/>
      </xdr:nvSpPr>
      <xdr:spPr>
        <a:xfrm>
          <a:off x="104267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29373</xdr:rowOff>
    </xdr:from>
    <xdr:to>
      <xdr:col>50</xdr:col>
      <xdr:colOff>165100</xdr:colOff>
      <xdr:row>38</xdr:row>
      <xdr:rowOff>130973</xdr:rowOff>
    </xdr:to>
    <xdr:sp macro="" textlink="">
      <xdr:nvSpPr>
        <xdr:cNvPr id="304" name="楕円 303"/>
        <xdr:cNvSpPr/>
      </xdr:nvSpPr>
      <xdr:spPr>
        <a:xfrm>
          <a:off x="9588500" y="65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122100</xdr:rowOff>
    </xdr:from>
    <xdr:ext cx="469744" cy="259045"/>
    <xdr:sp macro="" textlink="">
      <xdr:nvSpPr>
        <xdr:cNvPr id="305" name="テキスト ボックス 304"/>
        <xdr:cNvSpPr txBox="1"/>
      </xdr:nvSpPr>
      <xdr:spPr>
        <a:xfrm>
          <a:off x="9404428" y="663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29830</xdr:rowOff>
    </xdr:from>
    <xdr:to>
      <xdr:col>46</xdr:col>
      <xdr:colOff>38100</xdr:colOff>
      <xdr:row>38</xdr:row>
      <xdr:rowOff>131430</xdr:rowOff>
    </xdr:to>
    <xdr:sp macro="" textlink="">
      <xdr:nvSpPr>
        <xdr:cNvPr id="306" name="楕円 305"/>
        <xdr:cNvSpPr/>
      </xdr:nvSpPr>
      <xdr:spPr>
        <a:xfrm>
          <a:off x="86995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122557</xdr:rowOff>
    </xdr:from>
    <xdr:ext cx="469744" cy="259045"/>
    <xdr:sp macro="" textlink="">
      <xdr:nvSpPr>
        <xdr:cNvPr id="307" name="テキスト ボックス 306"/>
        <xdr:cNvSpPr txBox="1"/>
      </xdr:nvSpPr>
      <xdr:spPr>
        <a:xfrm>
          <a:off x="8515428" y="66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30104</xdr:rowOff>
    </xdr:from>
    <xdr:to>
      <xdr:col>41</xdr:col>
      <xdr:colOff>101600</xdr:colOff>
      <xdr:row>38</xdr:row>
      <xdr:rowOff>131704</xdr:rowOff>
    </xdr:to>
    <xdr:sp macro="" textlink="">
      <xdr:nvSpPr>
        <xdr:cNvPr id="308" name="楕円 307"/>
        <xdr:cNvSpPr/>
      </xdr:nvSpPr>
      <xdr:spPr>
        <a:xfrm>
          <a:off x="7810500" y="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122831</xdr:rowOff>
    </xdr:from>
    <xdr:ext cx="469744" cy="259045"/>
    <xdr:sp macro="" textlink="">
      <xdr:nvSpPr>
        <xdr:cNvPr id="309" name="テキスト ボックス 308"/>
        <xdr:cNvSpPr txBox="1"/>
      </xdr:nvSpPr>
      <xdr:spPr>
        <a:xfrm>
          <a:off x="7626428" y="663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31476</xdr:rowOff>
    </xdr:from>
    <xdr:to>
      <xdr:col>36</xdr:col>
      <xdr:colOff>165100</xdr:colOff>
      <xdr:row>38</xdr:row>
      <xdr:rowOff>133076</xdr:rowOff>
    </xdr:to>
    <xdr:sp macro="" textlink="">
      <xdr:nvSpPr>
        <xdr:cNvPr id="310" name="楕円 309"/>
        <xdr:cNvSpPr/>
      </xdr:nvSpPr>
      <xdr:spPr>
        <a:xfrm>
          <a:off x="6921500" y="65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124203</xdr:rowOff>
    </xdr:from>
    <xdr:ext cx="469744" cy="259045"/>
    <xdr:sp macro="" textlink="">
      <xdr:nvSpPr>
        <xdr:cNvPr id="311" name="テキスト ボックス 310"/>
        <xdr:cNvSpPr txBox="1"/>
      </xdr:nvSpPr>
      <xdr:spPr>
        <a:xfrm>
          <a:off x="6737428" y="66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15005</xdr:rowOff>
    </xdr:from>
    <xdr:to>
      <xdr:col>55</xdr:col>
      <xdr:colOff>0</xdr:colOff>
      <xdr:row>58</xdr:row>
      <xdr:rowOff>16153</xdr:rowOff>
    </xdr:to>
    <xdr:cxnSp macro="">
      <xdr:nvCxnSpPr>
        <xdr:cNvPr id="336" name="直線コネクタ 335"/>
        <xdr:cNvCxnSpPr/>
      </xdr:nvCxnSpPr>
      <xdr:spPr>
        <a:xfrm flipV="1">
          <a:off x="9639300" y="9959105"/>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16153</xdr:rowOff>
    </xdr:from>
    <xdr:to>
      <xdr:col>50</xdr:col>
      <xdr:colOff>114300</xdr:colOff>
      <xdr:row>58</xdr:row>
      <xdr:rowOff>16193</xdr:rowOff>
    </xdr:to>
    <xdr:cxnSp macro="">
      <xdr:nvCxnSpPr>
        <xdr:cNvPr id="339" name="直線コネクタ 338"/>
        <xdr:cNvCxnSpPr/>
      </xdr:nvCxnSpPr>
      <xdr:spPr>
        <a:xfrm flipV="1">
          <a:off x="8750300" y="9960253"/>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14936</xdr:rowOff>
    </xdr:from>
    <xdr:to>
      <xdr:col>45</xdr:col>
      <xdr:colOff>177800</xdr:colOff>
      <xdr:row>58</xdr:row>
      <xdr:rowOff>16193</xdr:rowOff>
    </xdr:to>
    <xdr:cxnSp macro="">
      <xdr:nvCxnSpPr>
        <xdr:cNvPr id="342" name="直線コネクタ 341"/>
        <xdr:cNvCxnSpPr/>
      </xdr:nvCxnSpPr>
      <xdr:spPr>
        <a:xfrm>
          <a:off x="7861300" y="995903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14936</xdr:rowOff>
    </xdr:from>
    <xdr:to>
      <xdr:col>41</xdr:col>
      <xdr:colOff>50800</xdr:colOff>
      <xdr:row>58</xdr:row>
      <xdr:rowOff>16342</xdr:rowOff>
    </xdr:to>
    <xdr:cxnSp macro="">
      <xdr:nvCxnSpPr>
        <xdr:cNvPr id="345" name="直線コネクタ 344"/>
        <xdr:cNvCxnSpPr/>
      </xdr:nvCxnSpPr>
      <xdr:spPr>
        <a:xfrm flipV="1">
          <a:off x="6972300" y="9959036"/>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135655</xdr:rowOff>
    </xdr:from>
    <xdr:to>
      <xdr:col>55</xdr:col>
      <xdr:colOff>50800</xdr:colOff>
      <xdr:row>58</xdr:row>
      <xdr:rowOff>65805</xdr:rowOff>
    </xdr:to>
    <xdr:sp macro="" textlink="">
      <xdr:nvSpPr>
        <xdr:cNvPr id="355" name="楕円 354"/>
        <xdr:cNvSpPr/>
      </xdr:nvSpPr>
      <xdr:spPr>
        <a:xfrm>
          <a:off x="10426700" y="99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136803</xdr:rowOff>
    </xdr:from>
    <xdr:to>
      <xdr:col>50</xdr:col>
      <xdr:colOff>165100</xdr:colOff>
      <xdr:row>58</xdr:row>
      <xdr:rowOff>66953</xdr:rowOff>
    </xdr:to>
    <xdr:sp macro="" textlink="">
      <xdr:nvSpPr>
        <xdr:cNvPr id="357" name="楕円 356"/>
        <xdr:cNvSpPr/>
      </xdr:nvSpPr>
      <xdr:spPr>
        <a:xfrm>
          <a:off x="9588500" y="99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58080</xdr:rowOff>
    </xdr:from>
    <xdr:ext cx="469744" cy="259045"/>
    <xdr:sp macro="" textlink="">
      <xdr:nvSpPr>
        <xdr:cNvPr id="358" name="テキスト ボックス 357"/>
        <xdr:cNvSpPr txBox="1"/>
      </xdr:nvSpPr>
      <xdr:spPr>
        <a:xfrm>
          <a:off x="9404428" y="100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136843</xdr:rowOff>
    </xdr:from>
    <xdr:to>
      <xdr:col>46</xdr:col>
      <xdr:colOff>38100</xdr:colOff>
      <xdr:row>58</xdr:row>
      <xdr:rowOff>66993</xdr:rowOff>
    </xdr:to>
    <xdr:sp macro="" textlink="">
      <xdr:nvSpPr>
        <xdr:cNvPr id="359" name="楕円 358"/>
        <xdr:cNvSpPr/>
      </xdr:nvSpPr>
      <xdr:spPr>
        <a:xfrm>
          <a:off x="8699500" y="99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58120</xdr:rowOff>
    </xdr:from>
    <xdr:ext cx="469744" cy="259045"/>
    <xdr:sp macro="" textlink="">
      <xdr:nvSpPr>
        <xdr:cNvPr id="360" name="テキスト ボックス 359"/>
        <xdr:cNvSpPr txBox="1"/>
      </xdr:nvSpPr>
      <xdr:spPr>
        <a:xfrm>
          <a:off x="8515428" y="1000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135586</xdr:rowOff>
    </xdr:from>
    <xdr:to>
      <xdr:col>41</xdr:col>
      <xdr:colOff>101600</xdr:colOff>
      <xdr:row>58</xdr:row>
      <xdr:rowOff>65736</xdr:rowOff>
    </xdr:to>
    <xdr:sp macro="" textlink="">
      <xdr:nvSpPr>
        <xdr:cNvPr id="361" name="楕円 360"/>
        <xdr:cNvSpPr/>
      </xdr:nvSpPr>
      <xdr:spPr>
        <a:xfrm>
          <a:off x="7810500" y="9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56863</xdr:rowOff>
    </xdr:from>
    <xdr:ext cx="469744" cy="259045"/>
    <xdr:sp macro="" textlink="">
      <xdr:nvSpPr>
        <xdr:cNvPr id="362" name="テキスト ボックス 361"/>
        <xdr:cNvSpPr txBox="1"/>
      </xdr:nvSpPr>
      <xdr:spPr>
        <a:xfrm>
          <a:off x="7626428" y="1000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136992</xdr:rowOff>
    </xdr:from>
    <xdr:to>
      <xdr:col>36</xdr:col>
      <xdr:colOff>165100</xdr:colOff>
      <xdr:row>58</xdr:row>
      <xdr:rowOff>67142</xdr:rowOff>
    </xdr:to>
    <xdr:sp macro="" textlink="">
      <xdr:nvSpPr>
        <xdr:cNvPr id="363" name="楕円 362"/>
        <xdr:cNvSpPr/>
      </xdr:nvSpPr>
      <xdr:spPr>
        <a:xfrm>
          <a:off x="6921500" y="99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58269</xdr:rowOff>
    </xdr:from>
    <xdr:ext cx="469744" cy="259045"/>
    <xdr:sp macro="" textlink="">
      <xdr:nvSpPr>
        <xdr:cNvPr id="364" name="テキスト ボックス 363"/>
        <xdr:cNvSpPr txBox="1"/>
      </xdr:nvSpPr>
      <xdr:spPr>
        <a:xfrm>
          <a:off x="6737428" y="1000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79293</xdr:rowOff>
    </xdr:from>
    <xdr:to>
      <xdr:col>55</xdr:col>
      <xdr:colOff>0</xdr:colOff>
      <xdr:row>78</xdr:row>
      <xdr:rowOff>162903</xdr:rowOff>
    </xdr:to>
    <xdr:cxnSp macro="">
      <xdr:nvCxnSpPr>
        <xdr:cNvPr id="393" name="直線コネクタ 392"/>
        <xdr:cNvCxnSpPr/>
      </xdr:nvCxnSpPr>
      <xdr:spPr>
        <a:xfrm>
          <a:off x="9639300" y="13452393"/>
          <a:ext cx="8382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78036</xdr:rowOff>
    </xdr:from>
    <xdr:to>
      <xdr:col>50</xdr:col>
      <xdr:colOff>114300</xdr:colOff>
      <xdr:row>78</xdr:row>
      <xdr:rowOff>79293</xdr:rowOff>
    </xdr:to>
    <xdr:cxnSp macro="">
      <xdr:nvCxnSpPr>
        <xdr:cNvPr id="396" name="直線コネクタ 395"/>
        <xdr:cNvCxnSpPr/>
      </xdr:nvCxnSpPr>
      <xdr:spPr>
        <a:xfrm>
          <a:off x="8750300" y="1345113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78036</xdr:rowOff>
    </xdr:from>
    <xdr:to>
      <xdr:col>45</xdr:col>
      <xdr:colOff>177800</xdr:colOff>
      <xdr:row>78</xdr:row>
      <xdr:rowOff>85922</xdr:rowOff>
    </xdr:to>
    <xdr:cxnSp macro="">
      <xdr:nvCxnSpPr>
        <xdr:cNvPr id="399" name="直線コネクタ 398"/>
        <xdr:cNvCxnSpPr/>
      </xdr:nvCxnSpPr>
      <xdr:spPr>
        <a:xfrm flipV="1">
          <a:off x="7861300" y="1345113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85922</xdr:rowOff>
    </xdr:from>
    <xdr:to>
      <xdr:col>41</xdr:col>
      <xdr:colOff>50800</xdr:colOff>
      <xdr:row>78</xdr:row>
      <xdr:rowOff>100743</xdr:rowOff>
    </xdr:to>
    <xdr:cxnSp macro="">
      <xdr:nvCxnSpPr>
        <xdr:cNvPr id="402" name="直線コネクタ 401"/>
        <xdr:cNvCxnSpPr/>
      </xdr:nvCxnSpPr>
      <xdr:spPr>
        <a:xfrm flipV="1">
          <a:off x="6972300" y="13459022"/>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112103</xdr:rowOff>
    </xdr:from>
    <xdr:to>
      <xdr:col>55</xdr:col>
      <xdr:colOff>50800</xdr:colOff>
      <xdr:row>79</xdr:row>
      <xdr:rowOff>42253</xdr:rowOff>
    </xdr:to>
    <xdr:sp macro="" textlink="">
      <xdr:nvSpPr>
        <xdr:cNvPr id="412" name="楕円 411"/>
        <xdr:cNvSpPr/>
      </xdr:nvSpPr>
      <xdr:spPr>
        <a:xfrm>
          <a:off x="104267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27030</xdr:rowOff>
    </xdr:from>
    <xdr:ext cx="469744" cy="259045"/>
    <xdr:sp macro="" textlink="">
      <xdr:nvSpPr>
        <xdr:cNvPr id="413" name="商工費該当値テキスト"/>
        <xdr:cNvSpPr txBox="1"/>
      </xdr:nvSpPr>
      <xdr:spPr>
        <a:xfrm>
          <a:off x="10528300" y="13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28493</xdr:rowOff>
    </xdr:from>
    <xdr:to>
      <xdr:col>50</xdr:col>
      <xdr:colOff>165100</xdr:colOff>
      <xdr:row>78</xdr:row>
      <xdr:rowOff>130093</xdr:rowOff>
    </xdr:to>
    <xdr:sp macro="" textlink="">
      <xdr:nvSpPr>
        <xdr:cNvPr id="414" name="楕円 413"/>
        <xdr:cNvSpPr/>
      </xdr:nvSpPr>
      <xdr:spPr>
        <a:xfrm>
          <a:off x="9588500" y="134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121220</xdr:rowOff>
    </xdr:from>
    <xdr:ext cx="469744" cy="259045"/>
    <xdr:sp macro="" textlink="">
      <xdr:nvSpPr>
        <xdr:cNvPr id="415" name="テキスト ボックス 414"/>
        <xdr:cNvSpPr txBox="1"/>
      </xdr:nvSpPr>
      <xdr:spPr>
        <a:xfrm>
          <a:off x="9404428" y="134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27236</xdr:rowOff>
    </xdr:from>
    <xdr:to>
      <xdr:col>46</xdr:col>
      <xdr:colOff>38100</xdr:colOff>
      <xdr:row>78</xdr:row>
      <xdr:rowOff>128836</xdr:rowOff>
    </xdr:to>
    <xdr:sp macro="" textlink="">
      <xdr:nvSpPr>
        <xdr:cNvPr id="416" name="楕円 415"/>
        <xdr:cNvSpPr/>
      </xdr:nvSpPr>
      <xdr:spPr>
        <a:xfrm>
          <a:off x="8699500" y="134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119963</xdr:rowOff>
    </xdr:from>
    <xdr:ext cx="469744" cy="259045"/>
    <xdr:sp macro="" textlink="">
      <xdr:nvSpPr>
        <xdr:cNvPr id="417" name="テキスト ボックス 416"/>
        <xdr:cNvSpPr txBox="1"/>
      </xdr:nvSpPr>
      <xdr:spPr>
        <a:xfrm>
          <a:off x="8515428" y="134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35122</xdr:rowOff>
    </xdr:from>
    <xdr:to>
      <xdr:col>41</xdr:col>
      <xdr:colOff>101600</xdr:colOff>
      <xdr:row>78</xdr:row>
      <xdr:rowOff>136722</xdr:rowOff>
    </xdr:to>
    <xdr:sp macro="" textlink="">
      <xdr:nvSpPr>
        <xdr:cNvPr id="418" name="楕円 417"/>
        <xdr:cNvSpPr/>
      </xdr:nvSpPr>
      <xdr:spPr>
        <a:xfrm>
          <a:off x="7810500" y="134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127849</xdr:rowOff>
    </xdr:from>
    <xdr:ext cx="469744" cy="259045"/>
    <xdr:sp macro="" textlink="">
      <xdr:nvSpPr>
        <xdr:cNvPr id="419" name="テキスト ボックス 418"/>
        <xdr:cNvSpPr txBox="1"/>
      </xdr:nvSpPr>
      <xdr:spPr>
        <a:xfrm>
          <a:off x="7626428" y="1350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49943</xdr:rowOff>
    </xdr:from>
    <xdr:to>
      <xdr:col>36</xdr:col>
      <xdr:colOff>165100</xdr:colOff>
      <xdr:row>78</xdr:row>
      <xdr:rowOff>151543</xdr:rowOff>
    </xdr:to>
    <xdr:sp macro="" textlink="">
      <xdr:nvSpPr>
        <xdr:cNvPr id="420" name="楕円 419"/>
        <xdr:cNvSpPr/>
      </xdr:nvSpPr>
      <xdr:spPr>
        <a:xfrm>
          <a:off x="6921500" y="134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142670</xdr:rowOff>
    </xdr:from>
    <xdr:ext cx="469744" cy="259045"/>
    <xdr:sp macro="" textlink="">
      <xdr:nvSpPr>
        <xdr:cNvPr id="421" name="テキスト ボックス 420"/>
        <xdr:cNvSpPr txBox="1"/>
      </xdr:nvSpPr>
      <xdr:spPr>
        <a:xfrm>
          <a:off x="6737428" y="135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34499</xdr:rowOff>
    </xdr:from>
    <xdr:to>
      <xdr:col>55</xdr:col>
      <xdr:colOff>0</xdr:colOff>
      <xdr:row>98</xdr:row>
      <xdr:rowOff>51915</xdr:rowOff>
    </xdr:to>
    <xdr:cxnSp macro="">
      <xdr:nvCxnSpPr>
        <xdr:cNvPr id="452" name="直線コネクタ 451"/>
        <xdr:cNvCxnSpPr/>
      </xdr:nvCxnSpPr>
      <xdr:spPr>
        <a:xfrm flipV="1">
          <a:off x="9639300" y="16836599"/>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51915</xdr:rowOff>
    </xdr:from>
    <xdr:to>
      <xdr:col>50</xdr:col>
      <xdr:colOff>114300</xdr:colOff>
      <xdr:row>98</xdr:row>
      <xdr:rowOff>108170</xdr:rowOff>
    </xdr:to>
    <xdr:cxnSp macro="">
      <xdr:nvCxnSpPr>
        <xdr:cNvPr id="455" name="直線コネクタ 454"/>
        <xdr:cNvCxnSpPr/>
      </xdr:nvCxnSpPr>
      <xdr:spPr>
        <a:xfrm flipV="1">
          <a:off x="8750300" y="16854015"/>
          <a:ext cx="889000" cy="5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83931</xdr:rowOff>
    </xdr:from>
    <xdr:to>
      <xdr:col>45</xdr:col>
      <xdr:colOff>177800</xdr:colOff>
      <xdr:row>98</xdr:row>
      <xdr:rowOff>108170</xdr:rowOff>
    </xdr:to>
    <xdr:cxnSp macro="">
      <xdr:nvCxnSpPr>
        <xdr:cNvPr id="458" name="直線コネクタ 457"/>
        <xdr:cNvCxnSpPr/>
      </xdr:nvCxnSpPr>
      <xdr:spPr>
        <a:xfrm>
          <a:off x="7861300" y="16886031"/>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83931</xdr:rowOff>
    </xdr:from>
    <xdr:to>
      <xdr:col>41</xdr:col>
      <xdr:colOff>50800</xdr:colOff>
      <xdr:row>98</xdr:row>
      <xdr:rowOff>104552</xdr:rowOff>
    </xdr:to>
    <xdr:cxnSp macro="">
      <xdr:nvCxnSpPr>
        <xdr:cNvPr id="461" name="直線コネクタ 460"/>
        <xdr:cNvCxnSpPr/>
      </xdr:nvCxnSpPr>
      <xdr:spPr>
        <a:xfrm flipV="1">
          <a:off x="6972300" y="16886031"/>
          <a:ext cx="8890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163783</xdr:rowOff>
    </xdr:from>
    <xdr:ext cx="534377" cy="259045"/>
    <xdr:sp macro="" textlink="">
      <xdr:nvSpPr>
        <xdr:cNvPr id="463" name="テキスト ボックス 462"/>
        <xdr:cNvSpPr txBox="1"/>
      </xdr:nvSpPr>
      <xdr:spPr>
        <a:xfrm>
          <a:off x="7594111" y="1696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152579</xdr:rowOff>
    </xdr:from>
    <xdr:ext cx="534377" cy="259045"/>
    <xdr:sp macro="" textlink="">
      <xdr:nvSpPr>
        <xdr:cNvPr id="465" name="テキスト ボックス 464"/>
        <xdr:cNvSpPr txBox="1"/>
      </xdr:nvSpPr>
      <xdr:spPr>
        <a:xfrm>
          <a:off x="6705111" y="169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155149</xdr:rowOff>
    </xdr:from>
    <xdr:to>
      <xdr:col>55</xdr:col>
      <xdr:colOff>50800</xdr:colOff>
      <xdr:row>98</xdr:row>
      <xdr:rowOff>85299</xdr:rowOff>
    </xdr:to>
    <xdr:sp macro="" textlink="">
      <xdr:nvSpPr>
        <xdr:cNvPr id="471" name="楕円 470"/>
        <xdr:cNvSpPr/>
      </xdr:nvSpPr>
      <xdr:spPr>
        <a:xfrm>
          <a:off x="10426700" y="167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6576</xdr:rowOff>
    </xdr:from>
    <xdr:ext cx="534377" cy="259045"/>
    <xdr:sp macro="" textlink="">
      <xdr:nvSpPr>
        <xdr:cNvPr id="472" name="土木費該当値テキスト"/>
        <xdr:cNvSpPr txBox="1"/>
      </xdr:nvSpPr>
      <xdr:spPr>
        <a:xfrm>
          <a:off x="10528300" y="1663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1115</xdr:rowOff>
    </xdr:from>
    <xdr:to>
      <xdr:col>50</xdr:col>
      <xdr:colOff>165100</xdr:colOff>
      <xdr:row>98</xdr:row>
      <xdr:rowOff>102715</xdr:rowOff>
    </xdr:to>
    <xdr:sp macro="" textlink="">
      <xdr:nvSpPr>
        <xdr:cNvPr id="473" name="楕円 472"/>
        <xdr:cNvSpPr/>
      </xdr:nvSpPr>
      <xdr:spPr>
        <a:xfrm>
          <a:off x="9588500" y="168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119242</xdr:rowOff>
    </xdr:from>
    <xdr:ext cx="534377" cy="259045"/>
    <xdr:sp macro="" textlink="">
      <xdr:nvSpPr>
        <xdr:cNvPr id="474" name="テキスト ボックス 473"/>
        <xdr:cNvSpPr txBox="1"/>
      </xdr:nvSpPr>
      <xdr:spPr>
        <a:xfrm>
          <a:off x="9372111" y="1657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57370</xdr:rowOff>
    </xdr:from>
    <xdr:to>
      <xdr:col>46</xdr:col>
      <xdr:colOff>38100</xdr:colOff>
      <xdr:row>98</xdr:row>
      <xdr:rowOff>158970</xdr:rowOff>
    </xdr:to>
    <xdr:sp macro="" textlink="">
      <xdr:nvSpPr>
        <xdr:cNvPr id="475" name="楕円 474"/>
        <xdr:cNvSpPr/>
      </xdr:nvSpPr>
      <xdr:spPr>
        <a:xfrm>
          <a:off x="8699500" y="168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4047</xdr:rowOff>
    </xdr:from>
    <xdr:ext cx="534377" cy="259045"/>
    <xdr:sp macro="" textlink="">
      <xdr:nvSpPr>
        <xdr:cNvPr id="476" name="テキスト ボックス 475"/>
        <xdr:cNvSpPr txBox="1"/>
      </xdr:nvSpPr>
      <xdr:spPr>
        <a:xfrm>
          <a:off x="8483111" y="166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33131</xdr:rowOff>
    </xdr:from>
    <xdr:to>
      <xdr:col>41</xdr:col>
      <xdr:colOff>101600</xdr:colOff>
      <xdr:row>98</xdr:row>
      <xdr:rowOff>134731</xdr:rowOff>
    </xdr:to>
    <xdr:sp macro="" textlink="">
      <xdr:nvSpPr>
        <xdr:cNvPr id="477" name="楕円 476"/>
        <xdr:cNvSpPr/>
      </xdr:nvSpPr>
      <xdr:spPr>
        <a:xfrm>
          <a:off x="7810500" y="168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151258</xdr:rowOff>
    </xdr:from>
    <xdr:ext cx="534377" cy="259045"/>
    <xdr:sp macro="" textlink="">
      <xdr:nvSpPr>
        <xdr:cNvPr id="478" name="テキスト ボックス 477"/>
        <xdr:cNvSpPr txBox="1"/>
      </xdr:nvSpPr>
      <xdr:spPr>
        <a:xfrm>
          <a:off x="7594111" y="166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53752</xdr:rowOff>
    </xdr:from>
    <xdr:to>
      <xdr:col>36</xdr:col>
      <xdr:colOff>165100</xdr:colOff>
      <xdr:row>98</xdr:row>
      <xdr:rowOff>155352</xdr:rowOff>
    </xdr:to>
    <xdr:sp macro="" textlink="">
      <xdr:nvSpPr>
        <xdr:cNvPr id="479" name="楕円 478"/>
        <xdr:cNvSpPr/>
      </xdr:nvSpPr>
      <xdr:spPr>
        <a:xfrm>
          <a:off x="6921500" y="168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429</xdr:rowOff>
    </xdr:from>
    <xdr:ext cx="534377" cy="259045"/>
    <xdr:sp macro="" textlink="">
      <xdr:nvSpPr>
        <xdr:cNvPr id="480" name="テキスト ボックス 479"/>
        <xdr:cNvSpPr txBox="1"/>
      </xdr:nvSpPr>
      <xdr:spPr>
        <a:xfrm>
          <a:off x="6705111" y="1663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37836</xdr:rowOff>
    </xdr:from>
    <xdr:to>
      <xdr:col>85</xdr:col>
      <xdr:colOff>127000</xdr:colOff>
      <xdr:row>37</xdr:row>
      <xdr:rowOff>141575</xdr:rowOff>
    </xdr:to>
    <xdr:cxnSp macro="">
      <xdr:nvCxnSpPr>
        <xdr:cNvPr id="508" name="直線コネクタ 507"/>
        <xdr:cNvCxnSpPr/>
      </xdr:nvCxnSpPr>
      <xdr:spPr>
        <a:xfrm flipV="1">
          <a:off x="15481300" y="6210036"/>
          <a:ext cx="838200" cy="2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85568</xdr:rowOff>
    </xdr:from>
    <xdr:to>
      <xdr:col>81</xdr:col>
      <xdr:colOff>50800</xdr:colOff>
      <xdr:row>37</xdr:row>
      <xdr:rowOff>141575</xdr:rowOff>
    </xdr:to>
    <xdr:cxnSp macro="">
      <xdr:nvCxnSpPr>
        <xdr:cNvPr id="511" name="直線コネクタ 510"/>
        <xdr:cNvCxnSpPr/>
      </xdr:nvCxnSpPr>
      <xdr:spPr>
        <a:xfrm>
          <a:off x="14592300" y="6257768"/>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85568</xdr:rowOff>
    </xdr:from>
    <xdr:to>
      <xdr:col>76</xdr:col>
      <xdr:colOff>114300</xdr:colOff>
      <xdr:row>36</xdr:row>
      <xdr:rowOff>118989</xdr:rowOff>
    </xdr:to>
    <xdr:cxnSp macro="">
      <xdr:nvCxnSpPr>
        <xdr:cNvPr id="514" name="直線コネクタ 513"/>
        <xdr:cNvCxnSpPr/>
      </xdr:nvCxnSpPr>
      <xdr:spPr>
        <a:xfrm flipV="1">
          <a:off x="13703300" y="625776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118989</xdr:rowOff>
    </xdr:from>
    <xdr:to>
      <xdr:col>71</xdr:col>
      <xdr:colOff>177800</xdr:colOff>
      <xdr:row>37</xdr:row>
      <xdr:rowOff>157805</xdr:rowOff>
    </xdr:to>
    <xdr:cxnSp macro="">
      <xdr:nvCxnSpPr>
        <xdr:cNvPr id="517" name="直線コネクタ 516"/>
        <xdr:cNvCxnSpPr/>
      </xdr:nvCxnSpPr>
      <xdr:spPr>
        <a:xfrm flipV="1">
          <a:off x="12814300" y="6291189"/>
          <a:ext cx="889000" cy="2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18909</xdr:rowOff>
    </xdr:from>
    <xdr:ext cx="534377" cy="259045"/>
    <xdr:sp macro="" textlink="">
      <xdr:nvSpPr>
        <xdr:cNvPr id="519" name="テキスト ボックス 518"/>
        <xdr:cNvSpPr txBox="1"/>
      </xdr:nvSpPr>
      <xdr:spPr>
        <a:xfrm>
          <a:off x="13436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110695</xdr:rowOff>
    </xdr:from>
    <xdr:ext cx="534377" cy="259045"/>
    <xdr:sp macro="" textlink="">
      <xdr:nvSpPr>
        <xdr:cNvPr id="521" name="テキスト ボックス 520"/>
        <xdr:cNvSpPr txBox="1"/>
      </xdr:nvSpPr>
      <xdr:spPr>
        <a:xfrm>
          <a:off x="12547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158486</xdr:rowOff>
    </xdr:from>
    <xdr:to>
      <xdr:col>85</xdr:col>
      <xdr:colOff>177800</xdr:colOff>
      <xdr:row>36</xdr:row>
      <xdr:rowOff>88636</xdr:rowOff>
    </xdr:to>
    <xdr:sp macro="" textlink="">
      <xdr:nvSpPr>
        <xdr:cNvPr id="527" name="楕円 526"/>
        <xdr:cNvSpPr/>
      </xdr:nvSpPr>
      <xdr:spPr>
        <a:xfrm>
          <a:off x="162687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9913</xdr:rowOff>
    </xdr:from>
    <xdr:ext cx="534377" cy="259045"/>
    <xdr:sp macro="" textlink="">
      <xdr:nvSpPr>
        <xdr:cNvPr id="528" name="消防費該当値テキスト"/>
        <xdr:cNvSpPr txBox="1"/>
      </xdr:nvSpPr>
      <xdr:spPr>
        <a:xfrm>
          <a:off x="16370300" y="60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90775</xdr:rowOff>
    </xdr:from>
    <xdr:to>
      <xdr:col>81</xdr:col>
      <xdr:colOff>101600</xdr:colOff>
      <xdr:row>38</xdr:row>
      <xdr:rowOff>20924</xdr:rowOff>
    </xdr:to>
    <xdr:sp macro="" textlink="">
      <xdr:nvSpPr>
        <xdr:cNvPr id="529" name="楕円 528"/>
        <xdr:cNvSpPr/>
      </xdr:nvSpPr>
      <xdr:spPr>
        <a:xfrm>
          <a:off x="154305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12051</xdr:rowOff>
    </xdr:from>
    <xdr:ext cx="534377" cy="259045"/>
    <xdr:sp macro="" textlink="">
      <xdr:nvSpPr>
        <xdr:cNvPr id="530" name="テキスト ボックス 529"/>
        <xdr:cNvSpPr txBox="1"/>
      </xdr:nvSpPr>
      <xdr:spPr>
        <a:xfrm>
          <a:off x="15214111" y="65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34768</xdr:rowOff>
    </xdr:from>
    <xdr:to>
      <xdr:col>76</xdr:col>
      <xdr:colOff>165100</xdr:colOff>
      <xdr:row>36</xdr:row>
      <xdr:rowOff>136368</xdr:rowOff>
    </xdr:to>
    <xdr:sp macro="" textlink="">
      <xdr:nvSpPr>
        <xdr:cNvPr id="531" name="楕円 530"/>
        <xdr:cNvSpPr/>
      </xdr:nvSpPr>
      <xdr:spPr>
        <a:xfrm>
          <a:off x="14541500" y="6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152895</xdr:rowOff>
    </xdr:from>
    <xdr:ext cx="534377" cy="259045"/>
    <xdr:sp macro="" textlink="">
      <xdr:nvSpPr>
        <xdr:cNvPr id="532" name="テキスト ボックス 531"/>
        <xdr:cNvSpPr txBox="1"/>
      </xdr:nvSpPr>
      <xdr:spPr>
        <a:xfrm>
          <a:off x="14325111" y="59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68189</xdr:rowOff>
    </xdr:from>
    <xdr:to>
      <xdr:col>72</xdr:col>
      <xdr:colOff>38100</xdr:colOff>
      <xdr:row>36</xdr:row>
      <xdr:rowOff>169789</xdr:rowOff>
    </xdr:to>
    <xdr:sp macro="" textlink="">
      <xdr:nvSpPr>
        <xdr:cNvPr id="533" name="楕円 532"/>
        <xdr:cNvSpPr/>
      </xdr:nvSpPr>
      <xdr:spPr>
        <a:xfrm>
          <a:off x="13652500" y="6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14866</xdr:rowOff>
    </xdr:from>
    <xdr:ext cx="534377" cy="259045"/>
    <xdr:sp macro="" textlink="">
      <xdr:nvSpPr>
        <xdr:cNvPr id="534" name="テキスト ボックス 533"/>
        <xdr:cNvSpPr txBox="1"/>
      </xdr:nvSpPr>
      <xdr:spPr>
        <a:xfrm>
          <a:off x="13436111" y="60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107005</xdr:rowOff>
    </xdr:from>
    <xdr:to>
      <xdr:col>67</xdr:col>
      <xdr:colOff>101600</xdr:colOff>
      <xdr:row>38</xdr:row>
      <xdr:rowOff>37155</xdr:rowOff>
    </xdr:to>
    <xdr:sp macro="" textlink="">
      <xdr:nvSpPr>
        <xdr:cNvPr id="535" name="楕円 534"/>
        <xdr:cNvSpPr/>
      </xdr:nvSpPr>
      <xdr:spPr>
        <a:xfrm>
          <a:off x="12763500" y="64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28282</xdr:rowOff>
    </xdr:from>
    <xdr:ext cx="534377" cy="259045"/>
    <xdr:sp macro="" textlink="">
      <xdr:nvSpPr>
        <xdr:cNvPr id="536" name="テキスト ボックス 535"/>
        <xdr:cNvSpPr txBox="1"/>
      </xdr:nvSpPr>
      <xdr:spPr>
        <a:xfrm>
          <a:off x="12547111" y="65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2463</xdr:rowOff>
    </xdr:from>
    <xdr:to>
      <xdr:col>85</xdr:col>
      <xdr:colOff>127000</xdr:colOff>
      <xdr:row>59</xdr:row>
      <xdr:rowOff>71971</xdr:rowOff>
    </xdr:to>
    <xdr:cxnSp macro="">
      <xdr:nvCxnSpPr>
        <xdr:cNvPr id="566" name="直線コネクタ 565"/>
        <xdr:cNvCxnSpPr/>
      </xdr:nvCxnSpPr>
      <xdr:spPr>
        <a:xfrm flipV="1">
          <a:off x="15481300" y="10118013"/>
          <a:ext cx="838200" cy="6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125832</xdr:rowOff>
    </xdr:from>
    <xdr:to>
      <xdr:col>81</xdr:col>
      <xdr:colOff>50800</xdr:colOff>
      <xdr:row>59</xdr:row>
      <xdr:rowOff>71971</xdr:rowOff>
    </xdr:to>
    <xdr:cxnSp macro="">
      <xdr:nvCxnSpPr>
        <xdr:cNvPr id="569" name="直線コネクタ 568"/>
        <xdr:cNvCxnSpPr/>
      </xdr:nvCxnSpPr>
      <xdr:spPr>
        <a:xfrm>
          <a:off x="14592300" y="10069932"/>
          <a:ext cx="889000" cy="1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61735</xdr:rowOff>
    </xdr:from>
    <xdr:to>
      <xdr:col>76</xdr:col>
      <xdr:colOff>114300</xdr:colOff>
      <xdr:row>58</xdr:row>
      <xdr:rowOff>125832</xdr:rowOff>
    </xdr:to>
    <xdr:cxnSp macro="">
      <xdr:nvCxnSpPr>
        <xdr:cNvPr id="572" name="直線コネクタ 571"/>
        <xdr:cNvCxnSpPr/>
      </xdr:nvCxnSpPr>
      <xdr:spPr>
        <a:xfrm>
          <a:off x="13703300" y="10005835"/>
          <a:ext cx="889000" cy="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61735</xdr:rowOff>
    </xdr:from>
    <xdr:to>
      <xdr:col>71</xdr:col>
      <xdr:colOff>177800</xdr:colOff>
      <xdr:row>59</xdr:row>
      <xdr:rowOff>28232</xdr:rowOff>
    </xdr:to>
    <xdr:cxnSp macro="">
      <xdr:nvCxnSpPr>
        <xdr:cNvPr id="575" name="直線コネクタ 574"/>
        <xdr:cNvCxnSpPr/>
      </xdr:nvCxnSpPr>
      <xdr:spPr>
        <a:xfrm flipV="1">
          <a:off x="12814300" y="10005835"/>
          <a:ext cx="889000" cy="1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123113</xdr:rowOff>
    </xdr:from>
    <xdr:to>
      <xdr:col>85</xdr:col>
      <xdr:colOff>177800</xdr:colOff>
      <xdr:row>59</xdr:row>
      <xdr:rowOff>53263</xdr:rowOff>
    </xdr:to>
    <xdr:sp macro="" textlink="">
      <xdr:nvSpPr>
        <xdr:cNvPr id="585" name="楕円 584"/>
        <xdr:cNvSpPr/>
      </xdr:nvSpPr>
      <xdr:spPr>
        <a:xfrm>
          <a:off x="16268700" y="100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101540</xdr:rowOff>
    </xdr:from>
    <xdr:ext cx="534377" cy="259045"/>
    <xdr:sp macro="" textlink="">
      <xdr:nvSpPr>
        <xdr:cNvPr id="586" name="教育費該当値テキスト"/>
        <xdr:cNvSpPr txBox="1"/>
      </xdr:nvSpPr>
      <xdr:spPr>
        <a:xfrm>
          <a:off x="16370300" y="100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21171</xdr:rowOff>
    </xdr:from>
    <xdr:to>
      <xdr:col>81</xdr:col>
      <xdr:colOff>101600</xdr:colOff>
      <xdr:row>59</xdr:row>
      <xdr:rowOff>122771</xdr:rowOff>
    </xdr:to>
    <xdr:sp macro="" textlink="">
      <xdr:nvSpPr>
        <xdr:cNvPr id="587" name="楕円 586"/>
        <xdr:cNvSpPr/>
      </xdr:nvSpPr>
      <xdr:spPr>
        <a:xfrm>
          <a:off x="15430500" y="101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113898</xdr:rowOff>
    </xdr:from>
    <xdr:ext cx="534377" cy="259045"/>
    <xdr:sp macro="" textlink="">
      <xdr:nvSpPr>
        <xdr:cNvPr id="588" name="テキスト ボックス 587"/>
        <xdr:cNvSpPr txBox="1"/>
      </xdr:nvSpPr>
      <xdr:spPr>
        <a:xfrm>
          <a:off x="15214111" y="102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75032</xdr:rowOff>
    </xdr:from>
    <xdr:to>
      <xdr:col>76</xdr:col>
      <xdr:colOff>165100</xdr:colOff>
      <xdr:row>59</xdr:row>
      <xdr:rowOff>5182</xdr:rowOff>
    </xdr:to>
    <xdr:sp macro="" textlink="">
      <xdr:nvSpPr>
        <xdr:cNvPr id="589" name="楕円 588"/>
        <xdr:cNvSpPr/>
      </xdr:nvSpPr>
      <xdr:spPr>
        <a:xfrm>
          <a:off x="14541500" y="100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167759</xdr:rowOff>
    </xdr:from>
    <xdr:ext cx="534377" cy="259045"/>
    <xdr:sp macro="" textlink="">
      <xdr:nvSpPr>
        <xdr:cNvPr id="590" name="テキスト ボックス 589"/>
        <xdr:cNvSpPr txBox="1"/>
      </xdr:nvSpPr>
      <xdr:spPr>
        <a:xfrm>
          <a:off x="14325111" y="101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10935</xdr:rowOff>
    </xdr:from>
    <xdr:to>
      <xdr:col>72</xdr:col>
      <xdr:colOff>38100</xdr:colOff>
      <xdr:row>58</xdr:row>
      <xdr:rowOff>112535</xdr:rowOff>
    </xdr:to>
    <xdr:sp macro="" textlink="">
      <xdr:nvSpPr>
        <xdr:cNvPr id="591" name="楕円 590"/>
        <xdr:cNvSpPr/>
      </xdr:nvSpPr>
      <xdr:spPr>
        <a:xfrm>
          <a:off x="13652500" y="99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103662</xdr:rowOff>
    </xdr:from>
    <xdr:ext cx="534377" cy="259045"/>
    <xdr:sp macro="" textlink="">
      <xdr:nvSpPr>
        <xdr:cNvPr id="592" name="テキスト ボックス 591"/>
        <xdr:cNvSpPr txBox="1"/>
      </xdr:nvSpPr>
      <xdr:spPr>
        <a:xfrm>
          <a:off x="13436111" y="100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148882</xdr:rowOff>
    </xdr:from>
    <xdr:to>
      <xdr:col>67</xdr:col>
      <xdr:colOff>101600</xdr:colOff>
      <xdr:row>59</xdr:row>
      <xdr:rowOff>79032</xdr:rowOff>
    </xdr:to>
    <xdr:sp macro="" textlink="">
      <xdr:nvSpPr>
        <xdr:cNvPr id="593" name="楕円 592"/>
        <xdr:cNvSpPr/>
      </xdr:nvSpPr>
      <xdr:spPr>
        <a:xfrm>
          <a:off x="12763500" y="100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70159</xdr:rowOff>
    </xdr:from>
    <xdr:ext cx="534377" cy="259045"/>
    <xdr:sp macro="" textlink="">
      <xdr:nvSpPr>
        <xdr:cNvPr id="594" name="テキスト ボックス 593"/>
        <xdr:cNvSpPr txBox="1"/>
      </xdr:nvSpPr>
      <xdr:spPr>
        <a:xfrm>
          <a:off x="12547111" y="101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41173</xdr:rowOff>
    </xdr:from>
    <xdr:to>
      <xdr:col>71</xdr:col>
      <xdr:colOff>177800</xdr:colOff>
      <xdr:row>79</xdr:row>
      <xdr:rowOff>44450</xdr:rowOff>
    </xdr:to>
    <xdr:cxnSp macro="">
      <xdr:nvCxnSpPr>
        <xdr:cNvPr id="632" name="直線コネクタ 631"/>
        <xdr:cNvCxnSpPr/>
      </xdr:nvCxnSpPr>
      <xdr:spPr>
        <a:xfrm>
          <a:off x="12814300" y="13585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161823</xdr:rowOff>
    </xdr:from>
    <xdr:to>
      <xdr:col>67</xdr:col>
      <xdr:colOff>101600</xdr:colOff>
      <xdr:row>79</xdr:row>
      <xdr:rowOff>91973</xdr:rowOff>
    </xdr:to>
    <xdr:sp macro="" textlink="">
      <xdr:nvSpPr>
        <xdr:cNvPr id="650" name="楕円 649"/>
        <xdr:cNvSpPr/>
      </xdr:nvSpPr>
      <xdr:spPr>
        <a:xfrm>
          <a:off x="12763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83100</xdr:rowOff>
    </xdr:from>
    <xdr:ext cx="378565" cy="259045"/>
    <xdr:sp macro="" textlink="">
      <xdr:nvSpPr>
        <xdr:cNvPr id="651" name="テキスト ボックス 650"/>
        <xdr:cNvSpPr txBox="1"/>
      </xdr:nvSpPr>
      <xdr:spPr>
        <a:xfrm>
          <a:off x="12625017" y="136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105194</xdr:rowOff>
    </xdr:from>
    <xdr:to>
      <xdr:col>85</xdr:col>
      <xdr:colOff>127000</xdr:colOff>
      <xdr:row>97</xdr:row>
      <xdr:rowOff>110096</xdr:rowOff>
    </xdr:to>
    <xdr:cxnSp macro="">
      <xdr:nvCxnSpPr>
        <xdr:cNvPr id="680" name="直線コネクタ 679"/>
        <xdr:cNvCxnSpPr/>
      </xdr:nvCxnSpPr>
      <xdr:spPr>
        <a:xfrm flipV="1">
          <a:off x="15481300" y="16735844"/>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110096</xdr:rowOff>
    </xdr:from>
    <xdr:to>
      <xdr:col>81</xdr:col>
      <xdr:colOff>50800</xdr:colOff>
      <xdr:row>97</xdr:row>
      <xdr:rowOff>117856</xdr:rowOff>
    </xdr:to>
    <xdr:cxnSp macro="">
      <xdr:nvCxnSpPr>
        <xdr:cNvPr id="683" name="直線コネクタ 682"/>
        <xdr:cNvCxnSpPr/>
      </xdr:nvCxnSpPr>
      <xdr:spPr>
        <a:xfrm flipV="1">
          <a:off x="14592300" y="16740746"/>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103403</xdr:rowOff>
    </xdr:from>
    <xdr:to>
      <xdr:col>76</xdr:col>
      <xdr:colOff>114300</xdr:colOff>
      <xdr:row>97</xdr:row>
      <xdr:rowOff>117856</xdr:rowOff>
    </xdr:to>
    <xdr:cxnSp macro="">
      <xdr:nvCxnSpPr>
        <xdr:cNvPr id="686" name="直線コネクタ 685"/>
        <xdr:cNvCxnSpPr/>
      </xdr:nvCxnSpPr>
      <xdr:spPr>
        <a:xfrm>
          <a:off x="13703300" y="16734053"/>
          <a:ext cx="8890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89382</xdr:rowOff>
    </xdr:from>
    <xdr:to>
      <xdr:col>71</xdr:col>
      <xdr:colOff>177800</xdr:colOff>
      <xdr:row>97</xdr:row>
      <xdr:rowOff>103403</xdr:rowOff>
    </xdr:to>
    <xdr:cxnSp macro="">
      <xdr:nvCxnSpPr>
        <xdr:cNvPr id="689" name="直線コネクタ 688"/>
        <xdr:cNvCxnSpPr/>
      </xdr:nvCxnSpPr>
      <xdr:spPr>
        <a:xfrm>
          <a:off x="12814300" y="16720032"/>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691" name="テキスト ボックス 690"/>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693" name="テキスト ボックス 692"/>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54394</xdr:rowOff>
    </xdr:from>
    <xdr:to>
      <xdr:col>85</xdr:col>
      <xdr:colOff>177800</xdr:colOff>
      <xdr:row>97</xdr:row>
      <xdr:rowOff>155994</xdr:rowOff>
    </xdr:to>
    <xdr:sp macro="" textlink="">
      <xdr:nvSpPr>
        <xdr:cNvPr id="699" name="楕円 698"/>
        <xdr:cNvSpPr/>
      </xdr:nvSpPr>
      <xdr:spPr>
        <a:xfrm>
          <a:off x="16268700" y="166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32821</xdr:rowOff>
    </xdr:from>
    <xdr:ext cx="534377" cy="259045"/>
    <xdr:sp macro="" textlink="">
      <xdr:nvSpPr>
        <xdr:cNvPr id="700" name="公債費該当値テキスト"/>
        <xdr:cNvSpPr txBox="1"/>
      </xdr:nvSpPr>
      <xdr:spPr>
        <a:xfrm>
          <a:off x="16370300" y="166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59296</xdr:rowOff>
    </xdr:from>
    <xdr:to>
      <xdr:col>81</xdr:col>
      <xdr:colOff>101600</xdr:colOff>
      <xdr:row>97</xdr:row>
      <xdr:rowOff>160896</xdr:rowOff>
    </xdr:to>
    <xdr:sp macro="" textlink="">
      <xdr:nvSpPr>
        <xdr:cNvPr id="701" name="楕円 700"/>
        <xdr:cNvSpPr/>
      </xdr:nvSpPr>
      <xdr:spPr>
        <a:xfrm>
          <a:off x="15430500" y="166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152023</xdr:rowOff>
    </xdr:from>
    <xdr:ext cx="534377" cy="259045"/>
    <xdr:sp macro="" textlink="">
      <xdr:nvSpPr>
        <xdr:cNvPr id="702" name="テキスト ボックス 701"/>
        <xdr:cNvSpPr txBox="1"/>
      </xdr:nvSpPr>
      <xdr:spPr>
        <a:xfrm>
          <a:off x="15214111" y="167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67056</xdr:rowOff>
    </xdr:from>
    <xdr:to>
      <xdr:col>76</xdr:col>
      <xdr:colOff>165100</xdr:colOff>
      <xdr:row>97</xdr:row>
      <xdr:rowOff>168656</xdr:rowOff>
    </xdr:to>
    <xdr:sp macro="" textlink="">
      <xdr:nvSpPr>
        <xdr:cNvPr id="703" name="楕円 702"/>
        <xdr:cNvSpPr/>
      </xdr:nvSpPr>
      <xdr:spPr>
        <a:xfrm>
          <a:off x="14541500" y="166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159783</xdr:rowOff>
    </xdr:from>
    <xdr:ext cx="534377" cy="259045"/>
    <xdr:sp macro="" textlink="">
      <xdr:nvSpPr>
        <xdr:cNvPr id="704" name="テキスト ボックス 703"/>
        <xdr:cNvSpPr txBox="1"/>
      </xdr:nvSpPr>
      <xdr:spPr>
        <a:xfrm>
          <a:off x="14325111" y="167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52603</xdr:rowOff>
    </xdr:from>
    <xdr:to>
      <xdr:col>72</xdr:col>
      <xdr:colOff>38100</xdr:colOff>
      <xdr:row>97</xdr:row>
      <xdr:rowOff>154203</xdr:rowOff>
    </xdr:to>
    <xdr:sp macro="" textlink="">
      <xdr:nvSpPr>
        <xdr:cNvPr id="705" name="楕円 704"/>
        <xdr:cNvSpPr/>
      </xdr:nvSpPr>
      <xdr:spPr>
        <a:xfrm>
          <a:off x="13652500" y="166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145330</xdr:rowOff>
    </xdr:from>
    <xdr:ext cx="534377" cy="259045"/>
    <xdr:sp macro="" textlink="">
      <xdr:nvSpPr>
        <xdr:cNvPr id="706" name="テキスト ボックス 705"/>
        <xdr:cNvSpPr txBox="1"/>
      </xdr:nvSpPr>
      <xdr:spPr>
        <a:xfrm>
          <a:off x="13436111" y="167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38582</xdr:rowOff>
    </xdr:from>
    <xdr:to>
      <xdr:col>67</xdr:col>
      <xdr:colOff>101600</xdr:colOff>
      <xdr:row>97</xdr:row>
      <xdr:rowOff>140182</xdr:rowOff>
    </xdr:to>
    <xdr:sp macro="" textlink="">
      <xdr:nvSpPr>
        <xdr:cNvPr id="707" name="楕円 706"/>
        <xdr:cNvSpPr/>
      </xdr:nvSpPr>
      <xdr:spPr>
        <a:xfrm>
          <a:off x="12763500" y="16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131309</xdr:rowOff>
    </xdr:from>
    <xdr:ext cx="534377" cy="259045"/>
    <xdr:sp macro="" textlink="">
      <xdr:nvSpPr>
        <xdr:cNvPr id="708" name="テキスト ボックス 707"/>
        <xdr:cNvSpPr txBox="1"/>
      </xdr:nvSpPr>
      <xdr:spPr>
        <a:xfrm>
          <a:off x="12547111" y="16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民生費は住民一人当たりで</a:t>
          </a:r>
          <a:r>
            <a:rPr kumimoji="1" lang="en-US" altLang="ja-JP" sz="1300">
              <a:latin typeface="ＭＳ Ｐゴシック" panose="020B0600070205080204" pitchFamily="50" charset="-128"/>
              <a:ea typeface="ＭＳ Ｐゴシック" panose="020B0600070205080204" pitchFamily="50" charset="-128"/>
            </a:rPr>
            <a:t>136,154</a:t>
          </a:r>
          <a:r>
            <a:rPr kumimoji="1" lang="ja-JP" altLang="en-US" sz="1300">
              <a:latin typeface="ＭＳ Ｐゴシック" panose="020B0600070205080204" pitchFamily="50" charset="-128"/>
              <a:ea typeface="ＭＳ Ｐゴシック" panose="020B0600070205080204" pitchFamily="50" charset="-128"/>
            </a:rPr>
            <a:t>円となっている。類似団体平均より下回っているものの、平成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年度から継続して増加傾向にある。増加の主な理由は、サービス利用の増に伴う障害者介護給付費の増や保育所の定員増による保育所給付費の増などが挙げられる。</a:t>
          </a:r>
        </a:p>
        <a:p>
          <a:r>
            <a:rPr kumimoji="1" lang="ja-JP" altLang="en-US" sz="1300">
              <a:latin typeface="ＭＳ Ｐゴシック" panose="020B0600070205080204" pitchFamily="50" charset="-128"/>
              <a:ea typeface="ＭＳ Ｐゴシック" panose="020B0600070205080204" pitchFamily="50" charset="-128"/>
            </a:rPr>
            <a:t>　土木費は住民一人当たりで</a:t>
          </a:r>
          <a:r>
            <a:rPr kumimoji="1" lang="en-US" altLang="ja-JP" sz="1300">
              <a:latin typeface="ＭＳ Ｐゴシック" panose="020B0600070205080204" pitchFamily="50" charset="-128"/>
              <a:ea typeface="ＭＳ Ｐゴシック" panose="020B0600070205080204" pitchFamily="50" charset="-128"/>
            </a:rPr>
            <a:t>72,214</a:t>
          </a:r>
          <a:r>
            <a:rPr kumimoji="1" lang="ja-JP" altLang="en-US" sz="1300">
              <a:latin typeface="ＭＳ Ｐゴシック" panose="020B0600070205080204" pitchFamily="50" charset="-128"/>
              <a:ea typeface="ＭＳ Ｐゴシック" panose="020B0600070205080204" pitchFamily="50" charset="-128"/>
            </a:rPr>
            <a:t>円となっている。決算額全体で見ると、土木費のうち、道路橋りょう費と都市計画費に要する経費が増加していることが要因となっている。これは、綾瀬市が平成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計画的に整備を進めている（仮称）綾瀬スマートインターチェンジ供用開始に向けた周辺整備に要する経費を計上していることによる。また、類似団体平均に比べ上回っている要因も、（仮称）綾瀬スマートインターチェンジと周辺整備に要する経費を計上していることによる。</a:t>
          </a:r>
        </a:p>
        <a:p>
          <a:r>
            <a:rPr kumimoji="1" lang="ja-JP" altLang="en-US" sz="1300">
              <a:latin typeface="ＭＳ Ｐゴシック" panose="020B0600070205080204" pitchFamily="50" charset="-128"/>
              <a:ea typeface="ＭＳ Ｐゴシック" panose="020B0600070205080204" pitchFamily="50" charset="-128"/>
            </a:rPr>
            <a:t>　消防費は、住民一人あたりでは</a:t>
          </a:r>
          <a:r>
            <a:rPr kumimoji="1" lang="en-US" altLang="ja-JP" sz="1300">
              <a:latin typeface="ＭＳ Ｐゴシック" panose="020B0600070205080204" pitchFamily="50" charset="-128"/>
              <a:ea typeface="ＭＳ Ｐゴシック" panose="020B0600070205080204" pitchFamily="50" charset="-128"/>
            </a:rPr>
            <a:t>19,728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年度より開始した消防本部庁舎建設に伴い増加し類似団体平均より上回る結果となった。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実質収支比率は、前年度に比べて</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ポイント増となった。今後も引き続き歳出の抑制に努めるとともに、歳入については必要最低限の地方債発行を図り、規律ある財政運営を行っていく。財政調整基金の標準財政規模に対する割合は、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％弱で推移している。今後も将来の財政リスクに備えるため、標準財政規模の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全ての特別会計を含んだ連結では黒字となっている。一般会計同様各特別会計についても、今後も厳しい財政状況が見込まれることから、引き続き経営健全化に向けて歳出抑制と歳入の確保を図っていく。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31412091</v>
      </c>
      <c r="BO4" s="441"/>
      <c r="BP4" s="441"/>
      <c r="BQ4" s="441"/>
      <c r="BR4" s="441"/>
      <c r="BS4" s="441"/>
      <c r="BT4" s="441"/>
      <c r="BU4" s="442"/>
      <c r="BV4" s="440">
        <v>29398347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30238537</v>
      </c>
      <c r="BO5" s="446"/>
      <c r="BP5" s="446"/>
      <c r="BQ5" s="446"/>
      <c r="BR5" s="446"/>
      <c r="BS5" s="446"/>
      <c r="BT5" s="446"/>
      <c r="BU5" s="447"/>
      <c r="BV5" s="445">
        <v>28335091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95.6</v>
      </c>
      <c r="CU5" s="416"/>
      <c r="CV5" s="416"/>
      <c r="CW5" s="416"/>
      <c r="CX5" s="416"/>
      <c r="CY5" s="416"/>
      <c r="CZ5" s="416"/>
      <c r="DA5" s="417"/>
      <c r="DB5" s="415">
        <v>98.2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1173554</v>
      </c>
      <c r="BO6" s="446"/>
      <c r="BP6" s="446"/>
      <c r="BQ6" s="446"/>
      <c r="BR6" s="446"/>
      <c r="BS6" s="446"/>
      <c r="BT6" s="446"/>
      <c r="BU6" s="447"/>
      <c r="BV6" s="445">
        <v>1063256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96.7</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230133</v>
      </c>
      <c r="BO7" s="446"/>
      <c r="BP7" s="446"/>
      <c r="BQ7" s="446"/>
      <c r="BR7" s="446"/>
      <c r="BS7" s="446"/>
      <c r="BT7" s="446"/>
      <c r="BU7" s="447"/>
      <c r="BV7" s="445">
        <v>627651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16021758</v>
      </c>
      <c r="CU7" s="446"/>
      <c r="CV7" s="446"/>
      <c r="CW7" s="446"/>
      <c r="CX7" s="446"/>
      <c r="CY7" s="446"/>
      <c r="CZ7" s="446"/>
      <c r="DA7" s="447"/>
      <c r="DB7" s="445">
        <v>15860335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96</v>
      </c>
      <c r="AV8" s="503"/>
      <c r="AW8" s="503"/>
      <c r="AX8" s="503"/>
      <c r="AY8" s="425" t="s">
        <v>104</v>
      </c>
      <c r="AZ8" s="426"/>
      <c r="BA8" s="426"/>
      <c r="BB8" s="426"/>
      <c r="BC8" s="426"/>
      <c r="BD8" s="426"/>
      <c r="BE8" s="426"/>
      <c r="BF8" s="426"/>
      <c r="BG8" s="426"/>
      <c r="BH8" s="426"/>
      <c r="BI8" s="426"/>
      <c r="BJ8" s="426"/>
      <c r="BK8" s="426"/>
      <c r="BL8" s="426"/>
      <c r="BM8" s="427"/>
      <c r="BN8" s="445">
        <v>943421</v>
      </c>
      <c r="BO8" s="446"/>
      <c r="BP8" s="446"/>
      <c r="BQ8" s="446"/>
      <c r="BR8" s="446"/>
      <c r="BS8" s="446"/>
      <c r="BT8" s="446"/>
      <c r="BU8" s="447"/>
      <c r="BV8" s="445">
        <v>435605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0.92</v>
      </c>
      <c r="CU8" s="559"/>
      <c r="CV8" s="559"/>
      <c r="CW8" s="559"/>
      <c r="CX8" s="559"/>
      <c r="CY8" s="559"/>
      <c r="CZ8" s="559"/>
      <c r="DA8" s="560"/>
      <c r="DB8" s="558">
        <v>0.92</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84460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507816</v>
      </c>
      <c r="BO9" s="446"/>
      <c r="BP9" s="446"/>
      <c r="BQ9" s="446"/>
      <c r="BR9" s="446"/>
      <c r="BS9" s="446"/>
      <c r="BT9" s="446"/>
      <c r="BU9" s="447"/>
      <c r="BV9" s="445">
        <v>-249124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9.1999999999999993</v>
      </c>
      <c r="CU9" s="416"/>
      <c r="CV9" s="416"/>
      <c r="CW9" s="416"/>
      <c r="CX9" s="416"/>
      <c r="CY9" s="416"/>
      <c r="CZ9" s="416"/>
      <c r="DA9" s="417"/>
      <c r="DB9" s="415">
        <v>9.6999999999999993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83167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67660</v>
      </c>
      <c r="BO10" s="446"/>
      <c r="BP10" s="446"/>
      <c r="BQ10" s="446"/>
      <c r="BR10" s="446"/>
      <c r="BS10" s="446"/>
      <c r="BT10" s="446"/>
      <c r="BU10" s="447"/>
      <c r="BV10" s="445">
        <v>35020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85063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35000</v>
      </c>
      <c r="BO12" s="446"/>
      <c r="BP12" s="446"/>
      <c r="BQ12" s="446"/>
      <c r="BR12" s="446"/>
      <c r="BS12" s="446"/>
      <c r="BT12" s="446"/>
      <c r="BU12" s="447"/>
      <c r="BV12" s="445">
        <v>135579</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81730</v>
      </c>
      <c r="S13" s="549"/>
      <c r="T13" s="549"/>
      <c r="U13" s="549"/>
      <c r="V13" s="550"/>
      <c r="W13" s="536" t="s">
        <v>135</v>
      </c>
      <c r="X13" s="458"/>
      <c r="Y13" s="458"/>
      <c r="Z13" s="458"/>
      <c r="AA13" s="458"/>
      <c r="AB13" s="459"/>
      <c r="AC13" s="421">
        <v>489</v>
      </c>
      <c r="AD13" s="422"/>
      <c r="AE13" s="422"/>
      <c r="AF13" s="422"/>
      <c r="AG13" s="423"/>
      <c r="AH13" s="421">
        <v>452</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540476</v>
      </c>
      <c r="BO13" s="446"/>
      <c r="BP13" s="446"/>
      <c r="BQ13" s="446"/>
      <c r="BR13" s="446"/>
      <c r="BS13" s="446"/>
      <c r="BT13" s="446"/>
      <c r="BU13" s="447"/>
      <c r="BV13" s="445">
        <v>-349683</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85180</v>
      </c>
      <c r="S14" s="549"/>
      <c r="T14" s="549"/>
      <c r="U14" s="549"/>
      <c r="V14" s="550"/>
      <c r="W14" s="551"/>
      <c r="X14" s="461"/>
      <c r="Y14" s="461"/>
      <c r="Z14" s="461"/>
      <c r="AA14" s="461"/>
      <c r="AB14" s="462"/>
      <c r="AC14" s="541">
        <v>1.4</v>
      </c>
      <c r="AD14" s="542"/>
      <c r="AE14" s="542"/>
      <c r="AF14" s="542"/>
      <c r="AG14" s="543"/>
      <c r="AH14" s="541">
        <v>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52.9</v>
      </c>
      <c r="CU14" s="553"/>
      <c r="CV14" s="553"/>
      <c r="CW14" s="553"/>
      <c r="CX14" s="553"/>
      <c r="CY14" s="553"/>
      <c r="CZ14" s="553"/>
      <c r="DA14" s="554"/>
      <c r="DB14" s="552">
        <v>46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82064</v>
      </c>
      <c r="S15" s="549"/>
      <c r="T15" s="549"/>
      <c r="U15" s="549"/>
      <c r="V15" s="550"/>
      <c r="W15" s="536" t="s">
        <v>142</v>
      </c>
      <c r="X15" s="458"/>
      <c r="Y15" s="458"/>
      <c r="Z15" s="458"/>
      <c r="AA15" s="458"/>
      <c r="AB15" s="459"/>
      <c r="AC15" s="421">
        <v>11172</v>
      </c>
      <c r="AD15" s="422"/>
      <c r="AE15" s="422"/>
      <c r="AF15" s="422"/>
      <c r="AG15" s="423"/>
      <c r="AH15" s="421">
        <v>12140</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10902159</v>
      </c>
      <c r="BO15" s="441"/>
      <c r="BP15" s="441"/>
      <c r="BQ15" s="441"/>
      <c r="BR15" s="441"/>
      <c r="BS15" s="441"/>
      <c r="BT15" s="441"/>
      <c r="BU15" s="442"/>
      <c r="BV15" s="440">
        <v>10909817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31.2</v>
      </c>
      <c r="AD16" s="542"/>
      <c r="AE16" s="542"/>
      <c r="AF16" s="542"/>
      <c r="AG16" s="543"/>
      <c r="AH16" s="541">
        <v>32.200000000000003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11872996</v>
      </c>
      <c r="BO16" s="446"/>
      <c r="BP16" s="446"/>
      <c r="BQ16" s="446"/>
      <c r="BR16" s="446"/>
      <c r="BS16" s="446"/>
      <c r="BT16" s="446"/>
      <c r="BU16" s="447"/>
      <c r="BV16" s="445">
        <v>11823413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24109</v>
      </c>
      <c r="AD17" s="422"/>
      <c r="AE17" s="422"/>
      <c r="AF17" s="422"/>
      <c r="AG17" s="423"/>
      <c r="AH17" s="421">
        <v>25165</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13977658</v>
      </c>
      <c r="BO17" s="446"/>
      <c r="BP17" s="446"/>
      <c r="BQ17" s="446"/>
      <c r="BR17" s="446"/>
      <c r="BS17" s="446"/>
      <c r="BT17" s="446"/>
      <c r="BU17" s="447"/>
      <c r="BV17" s="445">
        <v>13988147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22.14</v>
      </c>
      <c r="M18" s="510"/>
      <c r="N18" s="510"/>
      <c r="O18" s="510"/>
      <c r="P18" s="510"/>
      <c r="Q18" s="510"/>
      <c r="R18" s="511"/>
      <c r="S18" s="511"/>
      <c r="T18" s="511"/>
      <c r="U18" s="511"/>
      <c r="V18" s="512"/>
      <c r="W18" s="526"/>
      <c r="X18" s="527"/>
      <c r="Y18" s="527"/>
      <c r="Z18" s="527"/>
      <c r="AA18" s="527"/>
      <c r="AB18" s="537"/>
      <c r="AC18" s="409">
        <v>67.400000000000006</v>
      </c>
      <c r="AD18" s="410"/>
      <c r="AE18" s="410"/>
      <c r="AF18" s="410"/>
      <c r="AG18" s="513"/>
      <c r="AH18" s="409">
        <v>66.599999999999994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16259141</v>
      </c>
      <c r="BO18" s="446"/>
      <c r="BP18" s="446"/>
      <c r="BQ18" s="446"/>
      <c r="BR18" s="446"/>
      <c r="BS18" s="446"/>
      <c r="BT18" s="446"/>
      <c r="BU18" s="447"/>
      <c r="BV18" s="445">
        <v>16011403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3815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20385120</v>
      </c>
      <c r="BO19" s="446"/>
      <c r="BP19" s="446"/>
      <c r="BQ19" s="446"/>
      <c r="BR19" s="446"/>
      <c r="BS19" s="446"/>
      <c r="BT19" s="446"/>
      <c r="BU19" s="447"/>
      <c r="BV19" s="445">
        <v>19233058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33356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16670774</v>
      </c>
      <c r="BO23" s="446"/>
      <c r="BP23" s="446"/>
      <c r="BQ23" s="446"/>
      <c r="BR23" s="446"/>
      <c r="BS23" s="446"/>
      <c r="BT23" s="446"/>
      <c r="BU23" s="447"/>
      <c r="BV23" s="445">
        <v>16288480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9110</v>
      </c>
      <c r="R24" s="422"/>
      <c r="S24" s="422"/>
      <c r="T24" s="422"/>
      <c r="U24" s="422"/>
      <c r="V24" s="423"/>
      <c r="W24" s="487"/>
      <c r="X24" s="478"/>
      <c r="Y24" s="479"/>
      <c r="Z24" s="418" t="s">
        <v>166</v>
      </c>
      <c r="AA24" s="419"/>
      <c r="AB24" s="419"/>
      <c r="AC24" s="419"/>
      <c r="AD24" s="419"/>
      <c r="AE24" s="419"/>
      <c r="AF24" s="419"/>
      <c r="AG24" s="420"/>
      <c r="AH24" s="421">
        <v>562</v>
      </c>
      <c r="AI24" s="422"/>
      <c r="AJ24" s="422"/>
      <c r="AK24" s="422"/>
      <c r="AL24" s="423"/>
      <c r="AM24" s="421">
        <v>1789970</v>
      </c>
      <c r="AN24" s="422"/>
      <c r="AO24" s="422"/>
      <c r="AP24" s="422"/>
      <c r="AQ24" s="422"/>
      <c r="AR24" s="423"/>
      <c r="AS24" s="421">
        <v>3185</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13331012</v>
      </c>
      <c r="BO24" s="446"/>
      <c r="BP24" s="446"/>
      <c r="BQ24" s="446"/>
      <c r="BR24" s="446"/>
      <c r="BS24" s="446"/>
      <c r="BT24" s="446"/>
      <c r="BU24" s="447"/>
      <c r="BV24" s="445">
        <v>13350514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7400</v>
      </c>
      <c r="R25" s="422"/>
      <c r="S25" s="422"/>
      <c r="T25" s="422"/>
      <c r="U25" s="422"/>
      <c r="V25" s="423"/>
      <c r="W25" s="487"/>
      <c r="X25" s="478"/>
      <c r="Y25" s="479"/>
      <c r="Z25" s="418" t="s">
        <v>169</v>
      </c>
      <c r="AA25" s="419"/>
      <c r="AB25" s="419"/>
      <c r="AC25" s="419"/>
      <c r="AD25" s="419"/>
      <c r="AE25" s="419"/>
      <c r="AF25" s="419"/>
      <c r="AG25" s="420"/>
      <c r="AH25" s="421">
        <v>113</v>
      </c>
      <c r="AI25" s="422"/>
      <c r="AJ25" s="422"/>
      <c r="AK25" s="422"/>
      <c r="AL25" s="423"/>
      <c r="AM25" s="421">
        <v>362956</v>
      </c>
      <c r="AN25" s="422"/>
      <c r="AO25" s="422"/>
      <c r="AP25" s="422"/>
      <c r="AQ25" s="422"/>
      <c r="AR25" s="423"/>
      <c r="AS25" s="421">
        <v>3212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3580117</v>
      </c>
      <c r="BO25" s="441"/>
      <c r="BP25" s="441"/>
      <c r="BQ25" s="441"/>
      <c r="BR25" s="441"/>
      <c r="BS25" s="441"/>
      <c r="BT25" s="441"/>
      <c r="BU25" s="442"/>
      <c r="BV25" s="440">
        <v>4684733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6840</v>
      </c>
      <c r="R26" s="422"/>
      <c r="S26" s="422"/>
      <c r="T26" s="422"/>
      <c r="U26" s="422"/>
      <c r="V26" s="423"/>
      <c r="W26" s="487"/>
      <c r="X26" s="478"/>
      <c r="Y26" s="479"/>
      <c r="Z26" s="418" t="s">
        <v>172</v>
      </c>
      <c r="AA26" s="500"/>
      <c r="AB26" s="500"/>
      <c r="AC26" s="500"/>
      <c r="AD26" s="500"/>
      <c r="AE26" s="500"/>
      <c r="AF26" s="500"/>
      <c r="AG26" s="501"/>
      <c r="AH26" s="421">
        <v>37</v>
      </c>
      <c r="AI26" s="422"/>
      <c r="AJ26" s="422"/>
      <c r="AK26" s="422"/>
      <c r="AL26" s="423"/>
      <c r="AM26" s="421">
        <v>129093</v>
      </c>
      <c r="AN26" s="422"/>
      <c r="AO26" s="422"/>
      <c r="AP26" s="422"/>
      <c r="AQ26" s="422"/>
      <c r="AR26" s="423"/>
      <c r="AS26" s="421">
        <v>3489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5300</v>
      </c>
      <c r="R27" s="422"/>
      <c r="S27" s="422"/>
      <c r="T27" s="422"/>
      <c r="U27" s="422"/>
      <c r="V27" s="423"/>
      <c r="W27" s="487"/>
      <c r="X27" s="478"/>
      <c r="Y27" s="479"/>
      <c r="Z27" s="418" t="s">
        <v>176</v>
      </c>
      <c r="AA27" s="419"/>
      <c r="AB27" s="419"/>
      <c r="AC27" s="419"/>
      <c r="AD27" s="419"/>
      <c r="AE27" s="419"/>
      <c r="AF27" s="419"/>
      <c r="AG27" s="420"/>
      <c r="AH27" s="421">
        <v>12</v>
      </c>
      <c r="AI27" s="422"/>
      <c r="AJ27" s="422"/>
      <c r="AK27" s="422"/>
      <c r="AL27" s="423"/>
      <c r="AM27" s="421">
        <v>49212</v>
      </c>
      <c r="AN27" s="422"/>
      <c r="AO27" s="422"/>
      <c r="AP27" s="422"/>
      <c r="AQ27" s="422"/>
      <c r="AR27" s="423"/>
      <c r="AS27" s="421">
        <v>4101</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174</v>
      </c>
      <c r="BO27" s="449"/>
      <c r="BP27" s="449"/>
      <c r="BQ27" s="449"/>
      <c r="BR27" s="449"/>
      <c r="BS27" s="449"/>
      <c r="BT27" s="449"/>
      <c r="BU27" s="450"/>
      <c r="BV27" s="448" t="s">
        <v>174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4290</v>
      </c>
      <c r="R28" s="422"/>
      <c r="S28" s="422"/>
      <c r="T28" s="422"/>
      <c r="U28" s="422"/>
      <c r="V28" s="423"/>
      <c r="W28" s="487"/>
      <c r="X28" s="478"/>
      <c r="Y28" s="479"/>
      <c r="Z28" s="418" t="s">
        <v>179</v>
      </c>
      <c r="AA28" s="419"/>
      <c r="AB28" s="419"/>
      <c r="AC28" s="419"/>
      <c r="AD28" s="419"/>
      <c r="AE28" s="419"/>
      <c r="AF28" s="419"/>
      <c r="AG28" s="420"/>
      <c r="AH28" s="421" t="s">
        <v>174</v>
      </c>
      <c r="AI28" s="422"/>
      <c r="AJ28" s="422"/>
      <c r="AK28" s="422"/>
      <c r="AL28" s="423"/>
      <c r="AM28" s="421" t="s">
        <v>174</v>
      </c>
      <c r="AN28" s="422"/>
      <c r="AO28" s="422"/>
      <c r="AP28" s="422"/>
      <c r="AQ28" s="422"/>
      <c r="AR28" s="423"/>
      <c r="AS28" s="421" t="s">
        <v>174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1504239</v>
      </c>
      <c r="BO28" s="441"/>
      <c r="BP28" s="441"/>
      <c r="BQ28" s="441"/>
      <c r="BR28" s="441"/>
      <c r="BS28" s="441"/>
      <c r="BT28" s="441"/>
      <c r="BU28" s="442"/>
      <c r="BV28" s="440">
        <v>1471579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20</v>
      </c>
      <c r="M29" s="422"/>
      <c r="N29" s="422"/>
      <c r="O29" s="422"/>
      <c r="P29" s="423"/>
      <c r="Q29" s="421">
        <v>3980</v>
      </c>
      <c r="R29" s="422"/>
      <c r="S29" s="422"/>
      <c r="T29" s="422"/>
      <c r="U29" s="422"/>
      <c r="V29" s="423"/>
      <c r="W29" s="488"/>
      <c r="X29" s="489"/>
      <c r="Y29" s="490"/>
      <c r="Z29" s="418" t="s">
        <v>182</v>
      </c>
      <c r="AA29" s="419"/>
      <c r="AB29" s="419"/>
      <c r="AC29" s="419"/>
      <c r="AD29" s="419"/>
      <c r="AE29" s="419"/>
      <c r="AF29" s="419"/>
      <c r="AG29" s="420"/>
      <c r="AH29" s="421">
        <v>574</v>
      </c>
      <c r="AI29" s="422"/>
      <c r="AJ29" s="422"/>
      <c r="AK29" s="422"/>
      <c r="AL29" s="423"/>
      <c r="AM29" s="421">
        <v>1839182</v>
      </c>
      <c r="AN29" s="422"/>
      <c r="AO29" s="422"/>
      <c r="AP29" s="422"/>
      <c r="AQ29" s="422"/>
      <c r="AR29" s="423"/>
      <c r="AS29" s="421">
        <v>3204</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t="s">
        <v>174</v>
      </c>
      <c r="BO29" s="446"/>
      <c r="BP29" s="446"/>
      <c r="BQ29" s="446"/>
      <c r="BR29" s="446"/>
      <c r="BS29" s="446"/>
      <c r="BT29" s="446"/>
      <c r="BU29" s="447"/>
      <c r="BV29" s="445" t="s">
        <v>174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102.2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778370</v>
      </c>
      <c r="BO30" s="449"/>
      <c r="BP30" s="449"/>
      <c r="BQ30" s="449"/>
      <c r="BR30" s="449"/>
      <c r="BS30" s="449"/>
      <c r="BT30" s="449"/>
      <c r="BU30" s="450"/>
      <c r="BV30" s="448">
        <v>892303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広域大和斎場組合（広域大和斎場組合予算）</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綾瀬市土地開発公社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深谷中央特定土地区画整理事業特別会計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高座清掃施設組合（一般会計）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神奈川県後期高齢者医療広域連合（一般会計）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神奈川県後期高齢者医療広域連合（後期高齢者医療特別会計）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pUImwvBrRSUDAzNrao3saDCXqFc/i39u9zcpsJUSmIiQ1W40Pm1g6IP4po8ZpytohTJ9dZOC7iSJ4WZ3Pma5g==" saltValue="PGh4j3nvNZWNmfYcGyEw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550</v>
      </c>
      <c r="D34" s="1224"/>
      <c r="E34" s="1225"/>
      <c r="F34" s="32">
        <v>4.87</v>
      </c>
      <c r="G34" s="33">
        <v>3.98</v>
      </c>
      <c r="H34" s="33">
        <v>4.29</v>
      </c>
      <c r="I34" s="33">
        <v>4.5999999999999996</v>
      </c>
      <c r="J34" s="34">
        <v>5.85</v>
      </c>
      <c r="K34" s="22"/>
      <c r="L34" s="22"/>
      <c r="M34" s="22"/>
      <c r="N34" s="22"/>
      <c r="O34" s="22"/>
      <c r="P34" s="22"/>
    </row>
    <row r="35" spans="1:16" ht="39" customHeight="1" x14ac:dyDescent="0.15">
      <c r="A35" s="22"/>
      <c r="B35" s="35"/>
      <c r="C35" s="1218" t="s">
        <v>551</v>
      </c>
      <c r="D35" s="1219"/>
      <c r="E35" s="1220"/>
      <c r="F35" s="36">
        <v>0.43</v>
      </c>
      <c r="G35" s="37">
        <v>0.44</v>
      </c>
      <c r="H35" s="37">
        <v>0.37</v>
      </c>
      <c r="I35" s="37">
        <v>0.37</v>
      </c>
      <c r="J35" s="38">
        <v>0.81</v>
      </c>
      <c r="K35" s="22"/>
      <c r="L35" s="22"/>
      <c r="M35" s="22"/>
      <c r="N35" s="22"/>
      <c r="O35" s="22"/>
      <c r="P35" s="22"/>
    </row>
    <row r="36" spans="1:16" ht="39" customHeight="1" x14ac:dyDescent="0.15">
      <c r="A36" s="22"/>
      <c r="B36" s="35"/>
      <c r="C36" s="1218" t="s">
        <v>552</v>
      </c>
      <c r="D36" s="1219"/>
      <c r="E36" s="1220"/>
      <c r="F36" s="36">
        <v>0.52</v>
      </c>
      <c r="G36" s="37">
        <v>0.18</v>
      </c>
      <c r="H36" s="37">
        <v>0.41</v>
      </c>
      <c r="I36" s="37">
        <v>0.34</v>
      </c>
      <c r="J36" s="38">
        <v>0.57999999999999996</v>
      </c>
      <c r="K36" s="22"/>
      <c r="L36" s="22"/>
      <c r="M36" s="22"/>
      <c r="N36" s="22"/>
      <c r="O36" s="22"/>
      <c r="P36" s="22"/>
    </row>
    <row r="37" spans="1:16" ht="39" customHeight="1" x14ac:dyDescent="0.15">
      <c r="A37" s="22"/>
      <c r="B37" s="35"/>
      <c r="C37" s="1218" t="s">
        <v>553</v>
      </c>
      <c r="D37" s="1219"/>
      <c r="E37" s="1220"/>
      <c r="F37" s="36">
        <v>0.02</v>
      </c>
      <c r="G37" s="37">
        <v>7.0000000000000007E-2</v>
      </c>
      <c r="H37" s="37">
        <v>0.02</v>
      </c>
      <c r="I37" s="37">
        <v>0.03</v>
      </c>
      <c r="J37" s="38">
        <v>0.09</v>
      </c>
      <c r="K37" s="22"/>
      <c r="L37" s="22"/>
      <c r="M37" s="22"/>
      <c r="N37" s="22"/>
      <c r="O37" s="22"/>
      <c r="P37" s="22"/>
    </row>
    <row r="38" spans="1:16" ht="39" customHeight="1" x14ac:dyDescent="0.15">
      <c r="A38" s="22"/>
      <c r="B38" s="35"/>
      <c r="C38" s="1218" t="s">
        <v>554</v>
      </c>
      <c r="D38" s="1219"/>
      <c r="E38" s="1220"/>
      <c r="F38" s="36">
        <v>0.06</v>
      </c>
      <c r="G38" s="37">
        <v>0.06</v>
      </c>
      <c r="H38" s="37">
        <v>0.06</v>
      </c>
      <c r="I38" s="37">
        <v>0.06</v>
      </c>
      <c r="J38" s="38">
        <v>0.06</v>
      </c>
      <c r="K38" s="22"/>
      <c r="L38" s="22"/>
      <c r="M38" s="22"/>
      <c r="N38" s="22"/>
      <c r="O38" s="22"/>
      <c r="P38" s="22"/>
    </row>
    <row r="39" spans="1:16" ht="39" customHeight="1" x14ac:dyDescent="0.15">
      <c r="A39" s="22"/>
      <c r="B39" s="35"/>
      <c r="C39" s="1218" t="s">
        <v>555</v>
      </c>
      <c r="D39" s="1219"/>
      <c r="E39" s="1220"/>
      <c r="F39" s="36">
        <v>0.06</v>
      </c>
      <c r="G39" s="37">
        <v>0.01</v>
      </c>
      <c r="H39" s="37">
        <v>0.03</v>
      </c>
      <c r="I39" s="37">
        <v>0.03</v>
      </c>
      <c r="J39" s="38">
        <v>0.03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557</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aeG0sg0vMzmIYBVMrvuWLGx0ijf3Y+BNY1QGgxz93PqT7OOjHhL0FwrwxeVt53vt/NETvFkbjmsA0Und1yOg==" saltValue="IDksafpdK14iwDTV0pnm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2008</v>
      </c>
      <c r="L45" s="60">
        <v>1915</v>
      </c>
      <c r="M45" s="60">
        <v>1814</v>
      </c>
      <c r="N45" s="60">
        <v>1865</v>
      </c>
      <c r="O45" s="61">
        <v>1895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1284</v>
      </c>
      <c r="L48" s="64">
        <v>1211</v>
      </c>
      <c r="M48" s="64">
        <v>1228</v>
      </c>
      <c r="N48" s="64">
        <v>1170</v>
      </c>
      <c r="O48" s="65">
        <v>1203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38</v>
      </c>
      <c r="L49" s="64">
        <v>38</v>
      </c>
      <c r="M49" s="64">
        <v>24</v>
      </c>
      <c r="N49" s="64">
        <v>12</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313</v>
      </c>
      <c r="L50" s="64">
        <v>359</v>
      </c>
      <c r="M50" s="64">
        <v>195</v>
      </c>
      <c r="N50" s="64">
        <v>299</v>
      </c>
      <c r="O50" s="65">
        <v>661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2477</v>
      </c>
      <c r="L52" s="64">
        <v>2494</v>
      </c>
      <c r="M52" s="64">
        <v>2294</v>
      </c>
      <c r="N52" s="64">
        <v>2328</v>
      </c>
      <c r="O52" s="65">
        <v>2375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1166</v>
      </c>
      <c r="L53" s="69">
        <v>1029</v>
      </c>
      <c r="M53" s="69">
        <v>967</v>
      </c>
      <c r="N53" s="69">
        <v>1018</v>
      </c>
      <c r="O53" s="70">
        <v>1384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wS4A+BVV6KEj9YNFXIgNq1zjuap0+4laCy61DBYrKM/V5yFLLZgk4bWkVuxEu13YRmXColKhhfe9BrAU5MCHA==" saltValue="HNqjM9tGaSQgJBNsHUj8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17528</v>
      </c>
      <c r="J41" s="83">
        <v>17778</v>
      </c>
      <c r="K41" s="83">
        <v>16992</v>
      </c>
      <c r="L41" s="83">
        <v>16310</v>
      </c>
      <c r="M41" s="84">
        <v>16687</v>
      </c>
    </row>
    <row r="42" spans="2:13" ht="27.75" customHeight="1" x14ac:dyDescent="0.15">
      <c r="B42" s="1244"/>
      <c r="C42" s="1245"/>
      <c r="D42" s="85"/>
      <c r="E42" s="1248" t="s">
        <v>26</v>
      </c>
      <c r="F42" s="1248"/>
      <c r="G42" s="1248"/>
      <c r="H42" s="1249"/>
      <c r="I42" s="86">
        <v>711</v>
      </c>
      <c r="J42" s="87">
        <v>975</v>
      </c>
      <c r="K42" s="87">
        <v>1095</v>
      </c>
      <c r="L42" s="87">
        <v>1248</v>
      </c>
      <c r="M42" s="88">
        <v>1017</v>
      </c>
    </row>
    <row r="43" spans="2:13" ht="27.75" customHeight="1" x14ac:dyDescent="0.15">
      <c r="B43" s="1244"/>
      <c r="C43" s="1245"/>
      <c r="D43" s="85"/>
      <c r="E43" s="1248" t="s">
        <v>27</v>
      </c>
      <c r="F43" s="1248"/>
      <c r="G43" s="1248"/>
      <c r="H43" s="1249"/>
      <c r="I43" s="86">
        <v>12185</v>
      </c>
      <c r="J43" s="87">
        <v>11325</v>
      </c>
      <c r="K43" s="87">
        <v>10853</v>
      </c>
      <c r="L43" s="87">
        <v>10102</v>
      </c>
      <c r="M43" s="88">
        <v>9523</v>
      </c>
    </row>
    <row r="44" spans="2:13" ht="27.75" customHeight="1" x14ac:dyDescent="0.15">
      <c r="B44" s="1244"/>
      <c r="C44" s="1245"/>
      <c r="D44" s="85"/>
      <c r="E44" s="1248" t="s">
        <v>28</v>
      </c>
      <c r="F44" s="1248"/>
      <c r="G44" s="1248"/>
      <c r="H44" s="1249"/>
      <c r="I44" s="86">
        <v>177</v>
      </c>
      <c r="J44" s="87">
        <v>160</v>
      </c>
      <c r="K44" s="87">
        <v>184</v>
      </c>
      <c r="L44" s="87">
        <v>765</v>
      </c>
      <c r="M44" s="88">
        <v>1869</v>
      </c>
    </row>
    <row r="45" spans="2:13" ht="27.75" customHeight="1" x14ac:dyDescent="0.15">
      <c r="B45" s="1244"/>
      <c r="C45" s="1245"/>
      <c r="D45" s="85"/>
      <c r="E45" s="1248" t="s">
        <v>29</v>
      </c>
      <c r="F45" s="1248"/>
      <c r="G45" s="1248"/>
      <c r="H45" s="1249"/>
      <c r="I45" s="86">
        <v>5896</v>
      </c>
      <c r="J45" s="87">
        <v>5537</v>
      </c>
      <c r="K45" s="87">
        <v>5609</v>
      </c>
      <c r="L45" s="87">
        <v>5395</v>
      </c>
      <c r="M45" s="88">
        <v>5432</v>
      </c>
    </row>
    <row r="46" spans="2:13" ht="27.75" customHeight="1" x14ac:dyDescent="0.15">
      <c r="B46" s="1244"/>
      <c r="C46" s="1245"/>
      <c r="D46" s="89"/>
      <c r="E46" s="1248" t="s">
        <v>30</v>
      </c>
      <c r="F46" s="1248"/>
      <c r="G46" s="1248"/>
      <c r="H46" s="1249"/>
      <c r="I46" s="86" t="s">
        <v>500</v>
      </c>
      <c r="J46" s="87" t="s">
        <v>500</v>
      </c>
      <c r="K46" s="87" t="s">
        <v>500</v>
      </c>
      <c r="L46" s="87" t="s">
        <v>500</v>
      </c>
      <c r="M46" s="88" t="s">
        <v>500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3393</v>
      </c>
      <c r="J50" s="87">
        <v>3244</v>
      </c>
      <c r="K50" s="87">
        <v>3147</v>
      </c>
      <c r="L50" s="87">
        <v>2802</v>
      </c>
      <c r="M50" s="88">
        <v>2551</v>
      </c>
    </row>
    <row r="51" spans="2:13" ht="27.75" customHeight="1" x14ac:dyDescent="0.15">
      <c r="B51" s="1244"/>
      <c r="C51" s="1245"/>
      <c r="D51" s="85"/>
      <c r="E51" s="1248" t="s">
        <v>36</v>
      </c>
      <c r="F51" s="1248"/>
      <c r="G51" s="1248"/>
      <c r="H51" s="1249"/>
      <c r="I51" s="86">
        <v>3053</v>
      </c>
      <c r="J51" s="87">
        <v>2927</v>
      </c>
      <c r="K51" s="87">
        <v>2841</v>
      </c>
      <c r="L51" s="87">
        <v>2690</v>
      </c>
      <c r="M51" s="88">
        <v>2606</v>
      </c>
    </row>
    <row r="52" spans="2:13" ht="27.75" customHeight="1" x14ac:dyDescent="0.15">
      <c r="B52" s="1246"/>
      <c r="C52" s="1247"/>
      <c r="D52" s="85"/>
      <c r="E52" s="1248" t="s">
        <v>37</v>
      </c>
      <c r="F52" s="1248"/>
      <c r="G52" s="1248"/>
      <c r="H52" s="1249"/>
      <c r="I52" s="86">
        <v>22282</v>
      </c>
      <c r="J52" s="87">
        <v>22014</v>
      </c>
      <c r="K52" s="87">
        <v>21860</v>
      </c>
      <c r="L52" s="87">
        <v>21919</v>
      </c>
      <c r="M52" s="88">
        <v>21944</v>
      </c>
    </row>
    <row r="53" spans="2:13" ht="27.75" customHeight="1" thickBot="1" x14ac:dyDescent="0.2">
      <c r="B53" s="1250" t="s">
        <v>38</v>
      </c>
      <c r="C53" s="1251"/>
      <c r="D53" s="92"/>
      <c r="E53" s="1252" t="s">
        <v>39</v>
      </c>
      <c r="F53" s="1252"/>
      <c r="G53" s="1252"/>
      <c r="H53" s="1253"/>
      <c r="I53" s="93">
        <v>7770</v>
      </c>
      <c r="J53" s="94">
        <v>7591</v>
      </c>
      <c r="K53" s="94">
        <v>6886</v>
      </c>
      <c r="L53" s="94">
        <v>6408</v>
      </c>
      <c r="M53" s="95">
        <v>7426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f95bMadBcS5VNFSa7Zh/j2L8K0E+SDW6Vhfq2FI/ohQNfaGEKyHlqzFe3bnt/Dr2h2s3dAT3yDNggXuOEq4YA==" saltValue="RFnG4NYQPfDYp7ROWK7Y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1572</v>
      </c>
      <c r="G55" s="107">
        <v>1472</v>
      </c>
      <c r="H55" s="108">
        <v>1504</v>
      </c>
    </row>
    <row r="56" spans="2:8" ht="52.5" customHeight="1" x14ac:dyDescent="0.15">
      <c r="B56" s="109"/>
      <c r="C56" s="1271" t="s">
        <v>43</v>
      </c>
      <c r="D56" s="1271"/>
      <c r="E56" s="1272"/>
      <c r="F56" s="110" t="s">
        <v>500</v>
      </c>
      <c r="G56" s="110" t="s">
        <v>500</v>
      </c>
      <c r="H56" s="111" t="s">
        <v>500</v>
      </c>
    </row>
    <row r="57" spans="2:8" ht="53.25" customHeight="1" x14ac:dyDescent="0.15">
      <c r="B57" s="109"/>
      <c r="C57" s="1273" t="s">
        <v>44</v>
      </c>
      <c r="D57" s="1273"/>
      <c r="E57" s="1274"/>
      <c r="F57" s="112">
        <v>1077</v>
      </c>
      <c r="G57" s="112">
        <v>892</v>
      </c>
      <c r="H57" s="113">
        <v>778</v>
      </c>
    </row>
    <row r="58" spans="2:8" ht="45.75" customHeight="1" x14ac:dyDescent="0.15">
      <c r="B58" s="114"/>
      <c r="C58" s="1261" t="s">
        <v>564</v>
      </c>
      <c r="D58" s="1262"/>
      <c r="E58" s="1263"/>
      <c r="F58" s="115">
        <v>466</v>
      </c>
      <c r="G58" s="115">
        <v>302</v>
      </c>
      <c r="H58" s="116">
        <v>541</v>
      </c>
    </row>
    <row r="59" spans="2:8" ht="45.75" customHeight="1" x14ac:dyDescent="0.15">
      <c r="B59" s="114"/>
      <c r="C59" s="1261" t="s">
        <v>568</v>
      </c>
      <c r="D59" s="1262"/>
      <c r="E59" s="1263"/>
      <c r="F59" s="115">
        <v>0</v>
      </c>
      <c r="G59" s="115">
        <v>90</v>
      </c>
      <c r="H59" s="116">
        <v>70</v>
      </c>
    </row>
    <row r="60" spans="2:8" ht="45.75" customHeight="1" x14ac:dyDescent="0.15">
      <c r="B60" s="114"/>
      <c r="C60" s="1261" t="s">
        <v>565</v>
      </c>
      <c r="D60" s="1262"/>
      <c r="E60" s="1263"/>
      <c r="F60" s="115">
        <v>70</v>
      </c>
      <c r="G60" s="115">
        <v>61</v>
      </c>
      <c r="H60" s="116">
        <v>67</v>
      </c>
    </row>
    <row r="61" spans="2:8" ht="45.75" customHeight="1" x14ac:dyDescent="0.15">
      <c r="B61" s="114"/>
      <c r="C61" s="1261" t="s">
        <v>566</v>
      </c>
      <c r="D61" s="1262"/>
      <c r="E61" s="1263"/>
      <c r="F61" s="115">
        <v>51</v>
      </c>
      <c r="G61" s="115">
        <v>52</v>
      </c>
      <c r="H61" s="116">
        <v>52</v>
      </c>
    </row>
    <row r="62" spans="2:8" ht="45.75" customHeight="1" thickBot="1" x14ac:dyDescent="0.2">
      <c r="B62" s="117"/>
      <c r="C62" s="1264" t="s">
        <v>567</v>
      </c>
      <c r="D62" s="1265"/>
      <c r="E62" s="1266"/>
      <c r="F62" s="118">
        <v>41</v>
      </c>
      <c r="G62" s="118">
        <v>39</v>
      </c>
      <c r="H62" s="119">
        <v>39</v>
      </c>
    </row>
    <row r="63" spans="2:8" ht="52.5" customHeight="1" thickBot="1" x14ac:dyDescent="0.2">
      <c r="B63" s="120"/>
      <c r="C63" s="1267" t="s">
        <v>45</v>
      </c>
      <c r="D63" s="1267"/>
      <c r="E63" s="1268"/>
      <c r="F63" s="121">
        <v>2649</v>
      </c>
      <c r="G63" s="121">
        <v>2364</v>
      </c>
      <c r="H63" s="122">
        <v>2283</v>
      </c>
    </row>
    <row r="64" spans="2:8" ht="15" customHeight="1" x14ac:dyDescent="0.15"/>
    <row r="65" ht="0" hidden="1" customHeight="1" x14ac:dyDescent="0.15"/>
    <row r="66" ht="0" hidden="1" customHeight="1" x14ac:dyDescent="0.15"/>
  </sheetData>
  <sheetProtection algorithmName="SHA-512" hashValue="dLENRsQ1fQMDajUl93KTioFFbS22aSyXQrA57upo4yWaHFYqiXWeJtLCwDYbQOyoEgTEO/hyvYznaVOkmsh+WA==" saltValue="rq07R73h+XTbFUoRXwe2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579</v>
      </c>
      <c r="AO51" s="1280"/>
      <c r="AP51" s="1280"/>
      <c r="AQ51" s="1280"/>
      <c r="AR51" s="1280"/>
      <c r="AS51" s="1280"/>
      <c r="AT51" s="1280"/>
      <c r="AU51" s="1280"/>
      <c r="AV51" s="1280"/>
      <c r="AW51" s="1280"/>
      <c r="AX51" s="1280"/>
      <c r="AY51" s="1280"/>
      <c r="AZ51" s="1280"/>
      <c r="BA51" s="1280"/>
      <c r="BB51" s="1280" t="s">
        <v>580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49.5</v>
      </c>
      <c r="CG51" s="1277"/>
      <c r="CH51" s="1277"/>
      <c r="CI51" s="1277"/>
      <c r="CJ51" s="1277"/>
      <c r="CK51" s="1277"/>
      <c r="CL51" s="1277"/>
      <c r="CM51" s="1277"/>
      <c r="CN51" s="1277">
        <v>46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43.9</v>
      </c>
      <c r="CG53" s="1277"/>
      <c r="CH53" s="1277"/>
      <c r="CI53" s="1277"/>
      <c r="CJ53" s="1277"/>
      <c r="CK53" s="1277"/>
      <c r="CL53" s="1277"/>
      <c r="CM53" s="1277"/>
      <c r="CN53" s="1277">
        <v>33.5</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582</v>
      </c>
      <c r="AO55" s="1281"/>
      <c r="AP55" s="1281"/>
      <c r="AQ55" s="1281"/>
      <c r="AR55" s="1281"/>
      <c r="AS55" s="1281"/>
      <c r="AT55" s="1281"/>
      <c r="AU55" s="1281"/>
      <c r="AV55" s="1281"/>
      <c r="AW55" s="1281"/>
      <c r="AX55" s="1281"/>
      <c r="AY55" s="1281"/>
      <c r="AZ55" s="1281"/>
      <c r="BA55" s="1281"/>
      <c r="BB55" s="1280" t="s">
        <v>583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579</v>
      </c>
      <c r="AO73" s="1280"/>
      <c r="AP73" s="1280"/>
      <c r="AQ73" s="1280"/>
      <c r="AR73" s="1280"/>
      <c r="AS73" s="1280"/>
      <c r="AT73" s="1280"/>
      <c r="AU73" s="1280"/>
      <c r="AV73" s="1280"/>
      <c r="AW73" s="1280"/>
      <c r="AX73" s="1280"/>
      <c r="AY73" s="1280"/>
      <c r="AZ73" s="1280"/>
      <c r="BA73" s="1280"/>
      <c r="BB73" s="1280" t="s">
        <v>583</v>
      </c>
      <c r="BC73" s="1280"/>
      <c r="BD73" s="1280"/>
      <c r="BE73" s="1280"/>
      <c r="BF73" s="1280"/>
      <c r="BG73" s="1280"/>
      <c r="BH73" s="1280"/>
      <c r="BI73" s="1280"/>
      <c r="BJ73" s="1280"/>
      <c r="BK73" s="1280"/>
      <c r="BL73" s="1280"/>
      <c r="BM73" s="1280"/>
      <c r="BN73" s="1280"/>
      <c r="BO73" s="1280"/>
      <c r="BP73" s="1277">
        <v>55.9</v>
      </c>
      <c r="BQ73" s="1277"/>
      <c r="BR73" s="1277"/>
      <c r="BS73" s="1277"/>
      <c r="BT73" s="1277"/>
      <c r="BU73" s="1277"/>
      <c r="BV73" s="1277"/>
      <c r="BW73" s="1277"/>
      <c r="BX73" s="1277">
        <v>55.8</v>
      </c>
      <c r="BY73" s="1277"/>
      <c r="BZ73" s="1277"/>
      <c r="CA73" s="1277"/>
      <c r="CB73" s="1277"/>
      <c r="CC73" s="1277"/>
      <c r="CD73" s="1277"/>
      <c r="CE73" s="1277"/>
      <c r="CF73" s="1277">
        <v>49.5</v>
      </c>
      <c r="CG73" s="1277"/>
      <c r="CH73" s="1277"/>
      <c r="CI73" s="1277"/>
      <c r="CJ73" s="1277"/>
      <c r="CK73" s="1277"/>
      <c r="CL73" s="1277"/>
      <c r="CM73" s="1277"/>
      <c r="CN73" s="1277">
        <v>46</v>
      </c>
      <c r="CO73" s="1277"/>
      <c r="CP73" s="1277"/>
      <c r="CQ73" s="1277"/>
      <c r="CR73" s="1277"/>
      <c r="CS73" s="1277"/>
      <c r="CT73" s="1277"/>
      <c r="CU73" s="1277"/>
      <c r="CV73" s="1277">
        <v>52.9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11.8</v>
      </c>
      <c r="BQ75" s="1277"/>
      <c r="BR75" s="1277"/>
      <c r="BS75" s="1277"/>
      <c r="BT75" s="1277"/>
      <c r="BU75" s="1277"/>
      <c r="BV75" s="1277"/>
      <c r="BW75" s="1277"/>
      <c r="BX75" s="1277">
        <v>9.1999999999999993</v>
      </c>
      <c r="BY75" s="1277"/>
      <c r="BZ75" s="1277"/>
      <c r="CA75" s="1277"/>
      <c r="CB75" s="1277"/>
      <c r="CC75" s="1277"/>
      <c r="CD75" s="1277"/>
      <c r="CE75" s="1277"/>
      <c r="CF75" s="1277">
        <v>7.6</v>
      </c>
      <c r="CG75" s="1277"/>
      <c r="CH75" s="1277"/>
      <c r="CI75" s="1277"/>
      <c r="CJ75" s="1277"/>
      <c r="CK75" s="1277"/>
      <c r="CL75" s="1277"/>
      <c r="CM75" s="1277"/>
      <c r="CN75" s="1277">
        <v>7.2</v>
      </c>
      <c r="CO75" s="1277"/>
      <c r="CP75" s="1277"/>
      <c r="CQ75" s="1277"/>
      <c r="CR75" s="1277"/>
      <c r="CS75" s="1277"/>
      <c r="CT75" s="1277"/>
      <c r="CU75" s="1277"/>
      <c r="CV75" s="1277">
        <v>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582</v>
      </c>
      <c r="AO77" s="1281"/>
      <c r="AP77" s="1281"/>
      <c r="AQ77" s="1281"/>
      <c r="AR77" s="1281"/>
      <c r="AS77" s="1281"/>
      <c r="AT77" s="1281"/>
      <c r="AU77" s="1281"/>
      <c r="AV77" s="1281"/>
      <c r="AW77" s="1281"/>
      <c r="AX77" s="1281"/>
      <c r="AY77" s="1281"/>
      <c r="AZ77" s="1281"/>
      <c r="BA77" s="1281"/>
      <c r="BB77" s="1280" t="s">
        <v>583</v>
      </c>
      <c r="BC77" s="1280"/>
      <c r="BD77" s="1280"/>
      <c r="BE77" s="1280"/>
      <c r="BF77" s="1280"/>
      <c r="BG77" s="1280"/>
      <c r="BH77" s="1280"/>
      <c r="BI77" s="1280"/>
      <c r="BJ77" s="1280"/>
      <c r="BK77" s="1280"/>
      <c r="BL77" s="1280"/>
      <c r="BM77" s="1280"/>
      <c r="BN77" s="1280"/>
      <c r="BO77" s="1280"/>
      <c r="BP77" s="1277">
        <v>48.3</v>
      </c>
      <c r="BQ77" s="1277"/>
      <c r="BR77" s="1277"/>
      <c r="BS77" s="1277"/>
      <c r="BT77" s="1277"/>
      <c r="BU77" s="1277"/>
      <c r="BV77" s="1277"/>
      <c r="BW77" s="1277"/>
      <c r="BX77" s="1277">
        <v>44.4</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10.4</v>
      </c>
      <c r="BQ79" s="1277"/>
      <c r="BR79" s="1277"/>
      <c r="BS79" s="1277"/>
      <c r="BT79" s="1277"/>
      <c r="BU79" s="1277"/>
      <c r="BV79" s="1277"/>
      <c r="BW79" s="1277"/>
      <c r="BX79" s="1277">
        <v>9.4</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1hle2tCspLYnMXFH+UFLXzB6OSyoVcwk8jjvhmAa35FxqbG759YpoHlGlsDI+IGyB2yYq5iOahv2OiCuZatCg==" saltValue="RNDVswXxrru4GAhCEXzm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ebvKSr2NdJa7r5Xlj+SY8KFYSkKH0Py946o/Iisyo4hTES3VtgI3/xD6EylhcLp5mEtiToXi0cVYhFu8f5HPw==" saltValue="GpVs2vCxq41YEmrPc3Vf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De6q4BpTeh8cDSJM8J4jychcm7LPL/GlaMzv36CCK/TOANm9gUoJCReImMZHhiNpB/aUOOtN9/aBcNARON2OA==" saltValue="aFcQ0VUndLvRXiuNHGma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32953</v>
      </c>
      <c r="E3" s="141"/>
      <c r="F3" s="142">
        <v>56255</v>
      </c>
      <c r="G3" s="143"/>
      <c r="H3" s="144"/>
    </row>
    <row r="4" spans="1:8" x14ac:dyDescent="0.15">
      <c r="A4" s="145"/>
      <c r="B4" s="146"/>
      <c r="C4" s="147"/>
      <c r="D4" s="148">
        <v>17356</v>
      </c>
      <c r="E4" s="149"/>
      <c r="F4" s="150">
        <v>26957</v>
      </c>
      <c r="G4" s="151"/>
      <c r="H4" s="152"/>
    </row>
    <row r="5" spans="1:8" x14ac:dyDescent="0.15">
      <c r="A5" s="133" t="s">
        <v>535</v>
      </c>
      <c r="B5" s="138"/>
      <c r="C5" s="139"/>
      <c r="D5" s="140">
        <v>53774</v>
      </c>
      <c r="E5" s="141"/>
      <c r="F5" s="142">
        <v>57944</v>
      </c>
      <c r="G5" s="143"/>
      <c r="H5" s="144"/>
    </row>
    <row r="6" spans="1:8" x14ac:dyDescent="0.15">
      <c r="A6" s="145"/>
      <c r="B6" s="146"/>
      <c r="C6" s="147"/>
      <c r="D6" s="148">
        <v>20008</v>
      </c>
      <c r="E6" s="149"/>
      <c r="F6" s="150">
        <v>29326</v>
      </c>
      <c r="G6" s="151"/>
      <c r="H6" s="152"/>
    </row>
    <row r="7" spans="1:8" x14ac:dyDescent="0.15">
      <c r="A7" s="133" t="s">
        <v>536</v>
      </c>
      <c r="B7" s="138"/>
      <c r="C7" s="139"/>
      <c r="D7" s="140">
        <v>51780</v>
      </c>
      <c r="E7" s="141"/>
      <c r="F7" s="142">
        <v>54227</v>
      </c>
      <c r="G7" s="143"/>
      <c r="H7" s="144"/>
    </row>
    <row r="8" spans="1:8" x14ac:dyDescent="0.15">
      <c r="A8" s="145"/>
      <c r="B8" s="146"/>
      <c r="C8" s="147"/>
      <c r="D8" s="148">
        <v>19507</v>
      </c>
      <c r="E8" s="149"/>
      <c r="F8" s="150">
        <v>29694</v>
      </c>
      <c r="G8" s="151"/>
      <c r="H8" s="152"/>
    </row>
    <row r="9" spans="1:8" x14ac:dyDescent="0.15">
      <c r="A9" s="133" t="s">
        <v>537</v>
      </c>
      <c r="B9" s="138"/>
      <c r="C9" s="139"/>
      <c r="D9" s="140">
        <v>51151</v>
      </c>
      <c r="E9" s="141"/>
      <c r="F9" s="142">
        <v>57295</v>
      </c>
      <c r="G9" s="143"/>
      <c r="H9" s="144"/>
    </row>
    <row r="10" spans="1:8" x14ac:dyDescent="0.15">
      <c r="A10" s="145"/>
      <c r="B10" s="146"/>
      <c r="C10" s="147"/>
      <c r="D10" s="148">
        <v>25675</v>
      </c>
      <c r="E10" s="149"/>
      <c r="F10" s="150">
        <v>32771</v>
      </c>
      <c r="G10" s="151"/>
      <c r="H10" s="152"/>
    </row>
    <row r="11" spans="1:8" x14ac:dyDescent="0.15">
      <c r="A11" s="133" t="s">
        <v>538</v>
      </c>
      <c r="B11" s="138"/>
      <c r="C11" s="139"/>
      <c r="D11" s="140">
        <v>69768</v>
      </c>
      <c r="E11" s="141"/>
      <c r="F11" s="142">
        <v>54110</v>
      </c>
      <c r="G11" s="143"/>
      <c r="H11" s="144"/>
    </row>
    <row r="12" spans="1:8" x14ac:dyDescent="0.15">
      <c r="A12" s="145"/>
      <c r="B12" s="146"/>
      <c r="C12" s="153"/>
      <c r="D12" s="148">
        <v>29684</v>
      </c>
      <c r="E12" s="149"/>
      <c r="F12" s="150">
        <v>30620</v>
      </c>
      <c r="G12" s="151"/>
      <c r="H12" s="152"/>
    </row>
    <row r="13" spans="1:8" x14ac:dyDescent="0.15">
      <c r="A13" s="133"/>
      <c r="B13" s="138"/>
      <c r="C13" s="154"/>
      <c r="D13" s="155">
        <v>51885</v>
      </c>
      <c r="E13" s="156"/>
      <c r="F13" s="157">
        <v>55966</v>
      </c>
      <c r="G13" s="158"/>
      <c r="H13" s="144"/>
    </row>
    <row r="14" spans="1:8" x14ac:dyDescent="0.15">
      <c r="A14" s="145"/>
      <c r="B14" s="146"/>
      <c r="C14" s="147"/>
      <c r="D14" s="148">
        <v>22446</v>
      </c>
      <c r="E14" s="149"/>
      <c r="F14" s="150">
        <v>29874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4.9400000000000004</v>
      </c>
      <c r="C19" s="159">
        <f>ROUND(VALUE(SUBSTITUTE(実質収支比率等に係る経年分析!G$48,"▲","-")),2)</f>
        <v>4</v>
      </c>
      <c r="D19" s="159">
        <f>ROUND(VALUE(SUBSTITUTE(実質収支比率等に係る経年分析!H$48,"▲","-")),2)</f>
        <v>4.33</v>
      </c>
      <c r="E19" s="159">
        <f>ROUND(VALUE(SUBSTITUTE(実質収支比率等に係る経年分析!I$48,"▲","-")),2)</f>
        <v>2.75</v>
      </c>
      <c r="F19" s="159">
        <f>ROUND(VALUE(SUBSTITUTE(実質収支比率等に係る経年分析!J$48,"▲","-")),2)</f>
        <v>5.89</v>
      </c>
    </row>
    <row r="20" spans="1:11" x14ac:dyDescent="0.15">
      <c r="A20" s="159" t="s">
        <v>49</v>
      </c>
      <c r="B20" s="159">
        <f>ROUND(VALUE(SUBSTITUTE(実質収支比率等に係る経年分析!F$47,"▲","-")),2)</f>
        <v>9.85</v>
      </c>
      <c r="C20" s="159">
        <f>ROUND(VALUE(SUBSTITUTE(実質収支比率等に係る経年分析!G$47,"▲","-")),2)</f>
        <v>9.65</v>
      </c>
      <c r="D20" s="159">
        <f>ROUND(VALUE(SUBSTITUTE(実質収支比率等に係る経年分析!H$47,"▲","-")),2)</f>
        <v>9.93</v>
      </c>
      <c r="E20" s="159">
        <f>ROUND(VALUE(SUBSTITUTE(実質収支比率等に係る経年分析!I$47,"▲","-")),2)</f>
        <v>9.2799999999999994</v>
      </c>
      <c r="F20" s="159">
        <f>ROUND(VALUE(SUBSTITUTE(実質収支比率等に係る経年分析!J$47,"▲","-")),2)</f>
        <v>9.39</v>
      </c>
    </row>
    <row r="21" spans="1:11" x14ac:dyDescent="0.15">
      <c r="A21" s="159" t="s">
        <v>50</v>
      </c>
      <c r="B21" s="159">
        <f>IF(ISNUMBER(VALUE(SUBSTITUTE(実質収支比率等に係る経年分析!F$49,"▲","-"))),ROUND(VALUE(SUBSTITUTE(実質収支比率等に係る経年分析!F$49,"▲","-")),2),NA())</f>
        <v>0.92</v>
      </c>
      <c r="C21" s="159">
        <f>IF(ISNUMBER(VALUE(SUBSTITUTE(実質収支比率等に係る経年分析!G$49,"▲","-"))),ROUND(VALUE(SUBSTITUTE(実質収支比率等に係る経年分析!G$49,"▲","-")),2),NA())</f>
        <v>-1.37</v>
      </c>
      <c r="D21" s="159">
        <f>IF(ISNUMBER(VALUE(SUBSTITUTE(実質収支比率等に係る経年分析!H$49,"▲","-"))),ROUND(VALUE(SUBSTITUTE(実質収支比率等に係る経年分析!H$49,"▲","-")),2),NA())</f>
        <v>0.69</v>
      </c>
      <c r="E21" s="159">
        <f>IF(ISNUMBER(VALUE(SUBSTITUTE(実質収支比率等に係る経年分析!I$49,"▲","-"))),ROUND(VALUE(SUBSTITUTE(実質収支比率等に係る経年分析!I$49,"▲","-")),2),NA())</f>
        <v>-2.2000000000000002</v>
      </c>
      <c r="F21" s="159">
        <f>IF(ISNUMBER(VALUE(SUBSTITUTE(実質収支比率等に係る経年分析!J$49,"▲","-"))),ROUND(VALUE(SUBSTITUTE(実質収支比率等に係る経年分析!J$49,"▲","-")),2),NA())</f>
        <v>3.37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深谷中央特定土地区画整理事業特別会計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15">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0.57999999999999996</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4.5999999999999996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2477</v>
      </c>
      <c r="E42" s="161"/>
      <c r="F42" s="161"/>
      <c r="G42" s="161">
        <f>'実質公債費比率（分子）の構造'!L$52</f>
        <v>2494</v>
      </c>
      <c r="H42" s="161"/>
      <c r="I42" s="161"/>
      <c r="J42" s="161">
        <f>'実質公債費比率（分子）の構造'!M$52</f>
        <v>2294</v>
      </c>
      <c r="K42" s="161"/>
      <c r="L42" s="161"/>
      <c r="M42" s="161">
        <f>'実質公債費比率（分子）の構造'!N$52</f>
        <v>2328</v>
      </c>
      <c r="N42" s="161"/>
      <c r="O42" s="161"/>
      <c r="P42" s="161">
        <f>'実質公債費比率（分子）の構造'!O$52</f>
        <v>2375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f>'実質公債費比率（分子）の構造'!K$50</f>
        <v>313</v>
      </c>
      <c r="C44" s="161"/>
      <c r="D44" s="161"/>
      <c r="E44" s="161">
        <f>'実質公債費比率（分子）の構造'!L$50</f>
        <v>359</v>
      </c>
      <c r="F44" s="161"/>
      <c r="G44" s="161"/>
      <c r="H44" s="161">
        <f>'実質公債費比率（分子）の構造'!M$50</f>
        <v>195</v>
      </c>
      <c r="I44" s="161"/>
      <c r="J44" s="161"/>
      <c r="K44" s="161">
        <f>'実質公債費比率（分子）の構造'!N$50</f>
        <v>299</v>
      </c>
      <c r="L44" s="161"/>
      <c r="M44" s="161"/>
      <c r="N44" s="161">
        <f>'実質公債費比率（分子）の構造'!O$50</f>
        <v>661</v>
      </c>
      <c r="O44" s="161"/>
      <c r="P44" s="161"/>
    </row>
    <row r="45" spans="1:16" x14ac:dyDescent="0.15">
      <c r="A45" s="161" t="s">
        <v>60</v>
      </c>
      <c r="B45" s="161">
        <f>'実質公債費比率（分子）の構造'!K$49</f>
        <v>38</v>
      </c>
      <c r="C45" s="161"/>
      <c r="D45" s="161"/>
      <c r="E45" s="161">
        <f>'実質公債費比率（分子）の構造'!L$49</f>
        <v>38</v>
      </c>
      <c r="F45" s="161"/>
      <c r="G45" s="161"/>
      <c r="H45" s="161">
        <f>'実質公債費比率（分子）の構造'!M$49</f>
        <v>24</v>
      </c>
      <c r="I45" s="161"/>
      <c r="J45" s="161"/>
      <c r="K45" s="161">
        <f>'実質公債費比率（分子）の構造'!N$49</f>
        <v>12</v>
      </c>
      <c r="L45" s="161"/>
      <c r="M45" s="161"/>
      <c r="N45" s="161">
        <f>'実質公債費比率（分子）の構造'!O$49</f>
        <v>0</v>
      </c>
      <c r="O45" s="161"/>
      <c r="P45" s="161"/>
    </row>
    <row r="46" spans="1:16" x14ac:dyDescent="0.15">
      <c r="A46" s="161" t="s">
        <v>61</v>
      </c>
      <c r="B46" s="161">
        <f>'実質公債費比率（分子）の構造'!K$48</f>
        <v>1284</v>
      </c>
      <c r="C46" s="161"/>
      <c r="D46" s="161"/>
      <c r="E46" s="161">
        <f>'実質公債費比率（分子）の構造'!L$48</f>
        <v>1211</v>
      </c>
      <c r="F46" s="161"/>
      <c r="G46" s="161"/>
      <c r="H46" s="161">
        <f>'実質公債費比率（分子）の構造'!M$48</f>
        <v>1228</v>
      </c>
      <c r="I46" s="161"/>
      <c r="J46" s="161"/>
      <c r="K46" s="161">
        <f>'実質公債費比率（分子）の構造'!N$48</f>
        <v>1170</v>
      </c>
      <c r="L46" s="161"/>
      <c r="M46" s="161"/>
      <c r="N46" s="161">
        <f>'実質公債費比率（分子）の構造'!O$48</f>
        <v>1203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2008</v>
      </c>
      <c r="C49" s="161"/>
      <c r="D49" s="161"/>
      <c r="E49" s="161">
        <f>'実質公債費比率（分子）の構造'!L$45</f>
        <v>1915</v>
      </c>
      <c r="F49" s="161"/>
      <c r="G49" s="161"/>
      <c r="H49" s="161">
        <f>'実質公債費比率（分子）の構造'!M$45</f>
        <v>1814</v>
      </c>
      <c r="I49" s="161"/>
      <c r="J49" s="161"/>
      <c r="K49" s="161">
        <f>'実質公債費比率（分子）の構造'!N$45</f>
        <v>1865</v>
      </c>
      <c r="L49" s="161"/>
      <c r="M49" s="161"/>
      <c r="N49" s="161">
        <f>'実質公債費比率（分子）の構造'!O$45</f>
        <v>1895</v>
      </c>
      <c r="O49" s="161"/>
      <c r="P49" s="161"/>
    </row>
    <row r="50" spans="1:16" x14ac:dyDescent="0.15">
      <c r="A50" s="161" t="s">
        <v>65</v>
      </c>
      <c r="B50" s="161" t="e">
        <f>NA()</f>
        <v>#N/A</v>
      </c>
      <c r="C50" s="161">
        <f>IF(ISNUMBER('実質公債費比率（分子）の構造'!K$53),'実質公債費比率（分子）の構造'!K$53,NA())</f>
        <v>1166</v>
      </c>
      <c r="D50" s="161" t="e">
        <f>NA()</f>
        <v>#N/A</v>
      </c>
      <c r="E50" s="161" t="e">
        <f>NA()</f>
        <v>#N/A</v>
      </c>
      <c r="F50" s="161">
        <f>IF(ISNUMBER('実質公債費比率（分子）の構造'!L$53),'実質公債費比率（分子）の構造'!L$53,NA())</f>
        <v>1029</v>
      </c>
      <c r="G50" s="161" t="e">
        <f>NA()</f>
        <v>#N/A</v>
      </c>
      <c r="H50" s="161" t="e">
        <f>NA()</f>
        <v>#N/A</v>
      </c>
      <c r="I50" s="161">
        <f>IF(ISNUMBER('実質公債費比率（分子）の構造'!M$53),'実質公債費比率（分子）の構造'!M$53,NA())</f>
        <v>967</v>
      </c>
      <c r="J50" s="161" t="e">
        <f>NA()</f>
        <v>#N/A</v>
      </c>
      <c r="K50" s="161" t="e">
        <f>NA()</f>
        <v>#N/A</v>
      </c>
      <c r="L50" s="161">
        <f>IF(ISNUMBER('実質公債費比率（分子）の構造'!N$53),'実質公債費比率（分子）の構造'!N$53,NA())</f>
        <v>1018</v>
      </c>
      <c r="M50" s="161" t="e">
        <f>NA()</f>
        <v>#N/A</v>
      </c>
      <c r="N50" s="161" t="e">
        <f>NA()</f>
        <v>#N/A</v>
      </c>
      <c r="O50" s="161">
        <f>IF(ISNUMBER('実質公債費比率（分子）の構造'!O$53),'実質公債費比率（分子）の構造'!O$53,NA())</f>
        <v>1384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22282</v>
      </c>
      <c r="E56" s="160"/>
      <c r="F56" s="160"/>
      <c r="G56" s="160">
        <f>'将来負担比率（分子）の構造'!J$52</f>
        <v>22014</v>
      </c>
      <c r="H56" s="160"/>
      <c r="I56" s="160"/>
      <c r="J56" s="160">
        <f>'将来負担比率（分子）の構造'!K$52</f>
        <v>21860</v>
      </c>
      <c r="K56" s="160"/>
      <c r="L56" s="160"/>
      <c r="M56" s="160">
        <f>'将来負担比率（分子）の構造'!L$52</f>
        <v>21919</v>
      </c>
      <c r="N56" s="160"/>
      <c r="O56" s="160"/>
      <c r="P56" s="160">
        <f>'将来負担比率（分子）の構造'!M$52</f>
        <v>21944</v>
      </c>
    </row>
    <row r="57" spans="1:16" x14ac:dyDescent="0.15">
      <c r="A57" s="160" t="s">
        <v>36</v>
      </c>
      <c r="B57" s="160"/>
      <c r="C57" s="160"/>
      <c r="D57" s="160">
        <f>'将来負担比率（分子）の構造'!I$51</f>
        <v>3053</v>
      </c>
      <c r="E57" s="160"/>
      <c r="F57" s="160"/>
      <c r="G57" s="160">
        <f>'将来負担比率（分子）の構造'!J$51</f>
        <v>2927</v>
      </c>
      <c r="H57" s="160"/>
      <c r="I57" s="160"/>
      <c r="J57" s="160">
        <f>'将来負担比率（分子）の構造'!K$51</f>
        <v>2841</v>
      </c>
      <c r="K57" s="160"/>
      <c r="L57" s="160"/>
      <c r="M57" s="160">
        <f>'将来負担比率（分子）の構造'!L$51</f>
        <v>2690</v>
      </c>
      <c r="N57" s="160"/>
      <c r="O57" s="160"/>
      <c r="P57" s="160">
        <f>'将来負担比率（分子）の構造'!M$51</f>
        <v>2606</v>
      </c>
    </row>
    <row r="58" spans="1:16" x14ac:dyDescent="0.15">
      <c r="A58" s="160" t="s">
        <v>35</v>
      </c>
      <c r="B58" s="160"/>
      <c r="C58" s="160"/>
      <c r="D58" s="160">
        <f>'将来負担比率（分子）の構造'!I$50</f>
        <v>3393</v>
      </c>
      <c r="E58" s="160"/>
      <c r="F58" s="160"/>
      <c r="G58" s="160">
        <f>'将来負担比率（分子）の構造'!J$50</f>
        <v>3244</v>
      </c>
      <c r="H58" s="160"/>
      <c r="I58" s="160"/>
      <c r="J58" s="160">
        <f>'将来負担比率（分子）の構造'!K$50</f>
        <v>3147</v>
      </c>
      <c r="K58" s="160"/>
      <c r="L58" s="160"/>
      <c r="M58" s="160">
        <f>'将来負担比率（分子）の構造'!L$50</f>
        <v>2802</v>
      </c>
      <c r="N58" s="160"/>
      <c r="O58" s="160"/>
      <c r="P58" s="160">
        <f>'将来負担比率（分子）の構造'!M$50</f>
        <v>2551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5896</v>
      </c>
      <c r="C62" s="160"/>
      <c r="D62" s="160"/>
      <c r="E62" s="160">
        <f>'将来負担比率（分子）の構造'!J$45</f>
        <v>5537</v>
      </c>
      <c r="F62" s="160"/>
      <c r="G62" s="160"/>
      <c r="H62" s="160">
        <f>'将来負担比率（分子）の構造'!K$45</f>
        <v>5609</v>
      </c>
      <c r="I62" s="160"/>
      <c r="J62" s="160"/>
      <c r="K62" s="160">
        <f>'将来負担比率（分子）の構造'!L$45</f>
        <v>5395</v>
      </c>
      <c r="L62" s="160"/>
      <c r="M62" s="160"/>
      <c r="N62" s="160">
        <f>'将来負担比率（分子）の構造'!M$45</f>
        <v>5432</v>
      </c>
      <c r="O62" s="160"/>
      <c r="P62" s="160"/>
    </row>
    <row r="63" spans="1:16" x14ac:dyDescent="0.15">
      <c r="A63" s="160" t="s">
        <v>28</v>
      </c>
      <c r="B63" s="160">
        <f>'将来負担比率（分子）の構造'!I$44</f>
        <v>177</v>
      </c>
      <c r="C63" s="160"/>
      <c r="D63" s="160"/>
      <c r="E63" s="160">
        <f>'将来負担比率（分子）の構造'!J$44</f>
        <v>160</v>
      </c>
      <c r="F63" s="160"/>
      <c r="G63" s="160"/>
      <c r="H63" s="160">
        <f>'将来負担比率（分子）の構造'!K$44</f>
        <v>184</v>
      </c>
      <c r="I63" s="160"/>
      <c r="J63" s="160"/>
      <c r="K63" s="160">
        <f>'将来負担比率（分子）の構造'!L$44</f>
        <v>765</v>
      </c>
      <c r="L63" s="160"/>
      <c r="M63" s="160"/>
      <c r="N63" s="160">
        <f>'将来負担比率（分子）の構造'!M$44</f>
        <v>1869</v>
      </c>
      <c r="O63" s="160"/>
      <c r="P63" s="160"/>
    </row>
    <row r="64" spans="1:16" x14ac:dyDescent="0.15">
      <c r="A64" s="160" t="s">
        <v>27</v>
      </c>
      <c r="B64" s="160">
        <f>'将来負担比率（分子）の構造'!I$43</f>
        <v>12185</v>
      </c>
      <c r="C64" s="160"/>
      <c r="D64" s="160"/>
      <c r="E64" s="160">
        <f>'将来負担比率（分子）の構造'!J$43</f>
        <v>11325</v>
      </c>
      <c r="F64" s="160"/>
      <c r="G64" s="160"/>
      <c r="H64" s="160">
        <f>'将来負担比率（分子）の構造'!K$43</f>
        <v>10853</v>
      </c>
      <c r="I64" s="160"/>
      <c r="J64" s="160"/>
      <c r="K64" s="160">
        <f>'将来負担比率（分子）の構造'!L$43</f>
        <v>10102</v>
      </c>
      <c r="L64" s="160"/>
      <c r="M64" s="160"/>
      <c r="N64" s="160">
        <f>'将来負担比率（分子）の構造'!M$43</f>
        <v>9523</v>
      </c>
      <c r="O64" s="160"/>
      <c r="P64" s="160"/>
    </row>
    <row r="65" spans="1:16" x14ac:dyDescent="0.15">
      <c r="A65" s="160" t="s">
        <v>26</v>
      </c>
      <c r="B65" s="160">
        <f>'将来負担比率（分子）の構造'!I$42</f>
        <v>711</v>
      </c>
      <c r="C65" s="160"/>
      <c r="D65" s="160"/>
      <c r="E65" s="160">
        <f>'将来負担比率（分子）の構造'!J$42</f>
        <v>975</v>
      </c>
      <c r="F65" s="160"/>
      <c r="G65" s="160"/>
      <c r="H65" s="160">
        <f>'将来負担比率（分子）の構造'!K$42</f>
        <v>1095</v>
      </c>
      <c r="I65" s="160"/>
      <c r="J65" s="160"/>
      <c r="K65" s="160">
        <f>'将来負担比率（分子）の構造'!L$42</f>
        <v>1248</v>
      </c>
      <c r="L65" s="160"/>
      <c r="M65" s="160"/>
      <c r="N65" s="160">
        <f>'将来負担比率（分子）の構造'!M$42</f>
        <v>1017</v>
      </c>
      <c r="O65" s="160"/>
      <c r="P65" s="160"/>
    </row>
    <row r="66" spans="1:16" x14ac:dyDescent="0.15">
      <c r="A66" s="160" t="s">
        <v>25</v>
      </c>
      <c r="B66" s="160">
        <f>'将来負担比率（分子）の構造'!I$41</f>
        <v>17528</v>
      </c>
      <c r="C66" s="160"/>
      <c r="D66" s="160"/>
      <c r="E66" s="160">
        <f>'将来負担比率（分子）の構造'!J$41</f>
        <v>17778</v>
      </c>
      <c r="F66" s="160"/>
      <c r="G66" s="160"/>
      <c r="H66" s="160">
        <f>'将来負担比率（分子）の構造'!K$41</f>
        <v>16992</v>
      </c>
      <c r="I66" s="160"/>
      <c r="J66" s="160"/>
      <c r="K66" s="160">
        <f>'将来負担比率（分子）の構造'!L$41</f>
        <v>16310</v>
      </c>
      <c r="L66" s="160"/>
      <c r="M66" s="160"/>
      <c r="N66" s="160">
        <f>'将来負担比率（分子）の構造'!M$41</f>
        <v>16687</v>
      </c>
      <c r="O66" s="160"/>
      <c r="P66" s="160"/>
    </row>
    <row r="67" spans="1:16" x14ac:dyDescent="0.15">
      <c r="A67" s="160" t="s">
        <v>69</v>
      </c>
      <c r="B67" s="160" t="e">
        <f>NA()</f>
        <v>#N/A</v>
      </c>
      <c r="C67" s="160">
        <f>IF(ISNUMBER('将来負担比率（分子）の構造'!I$53), IF('将来負担比率（分子）の構造'!I$53 &lt; 0, 0, '将来負担比率（分子）の構造'!I$53), NA())</f>
        <v>7770</v>
      </c>
      <c r="D67" s="160" t="e">
        <f>NA()</f>
        <v>#N/A</v>
      </c>
      <c r="E67" s="160" t="e">
        <f>NA()</f>
        <v>#N/A</v>
      </c>
      <c r="F67" s="160">
        <f>IF(ISNUMBER('将来負担比率（分子）の構造'!J$53), IF('将来負担比率（分子）の構造'!J$53 &lt; 0, 0, '将来負担比率（分子）の構造'!J$53), NA())</f>
        <v>7591</v>
      </c>
      <c r="G67" s="160" t="e">
        <f>NA()</f>
        <v>#N/A</v>
      </c>
      <c r="H67" s="160" t="e">
        <f>NA()</f>
        <v>#N/A</v>
      </c>
      <c r="I67" s="160">
        <f>IF(ISNUMBER('将来負担比率（分子）の構造'!K$53), IF('将来負担比率（分子）の構造'!K$53 &lt; 0, 0, '将来負担比率（分子）の構造'!K$53), NA())</f>
        <v>6886</v>
      </c>
      <c r="J67" s="160" t="e">
        <f>NA()</f>
        <v>#N/A</v>
      </c>
      <c r="K67" s="160" t="e">
        <f>NA()</f>
        <v>#N/A</v>
      </c>
      <c r="L67" s="160">
        <f>IF(ISNUMBER('将来負担比率（分子）の構造'!L$53), IF('将来負担比率（分子）の構造'!L$53 &lt; 0, 0, '将来負担比率（分子）の構造'!L$53), NA())</f>
        <v>6408</v>
      </c>
      <c r="M67" s="160" t="e">
        <f>NA()</f>
        <v>#N/A</v>
      </c>
      <c r="N67" s="160" t="e">
        <f>NA()</f>
        <v>#N/A</v>
      </c>
      <c r="O67" s="160">
        <f>IF(ISNUMBER('将来負担比率（分子）の構造'!M$53), IF('将来負担比率（分子）の構造'!M$53 &lt; 0, 0, '将来負担比率（分子）の構造'!M$53), NA())</f>
        <v>7426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1572</v>
      </c>
      <c r="C72" s="164">
        <f>基金残高に係る経年分析!G55</f>
        <v>1472</v>
      </c>
      <c r="D72" s="164">
        <f>基金残高に係る経年分析!H55</f>
        <v>1504</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1077</v>
      </c>
      <c r="C74" s="164">
        <f>基金残高に係る経年分析!G57</f>
        <v>892</v>
      </c>
      <c r="D74" s="164">
        <f>基金残高に係る経年分析!H57</f>
        <v>778</v>
      </c>
    </row>
  </sheetData>
  <sheetProtection algorithmName="SHA-512" hashValue="HSlyN78NGTDIQiANYmPJfHtVSPPRx41Ri2kKeHBCvtKMtWCRK3jowl6Q9ksVzpCdt7pfkmSsF5PPxGDvK4VeZg==" saltValue="zA31A7+IBsA0G6m86kU0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13300517</v>
      </c>
      <c r="S5" s="707"/>
      <c r="T5" s="707"/>
      <c r="U5" s="707"/>
      <c r="V5" s="707"/>
      <c r="W5" s="707"/>
      <c r="X5" s="707"/>
      <c r="Y5" s="753"/>
      <c r="Z5" s="771">
        <v>42.3</v>
      </c>
      <c r="AA5" s="771"/>
      <c r="AB5" s="771"/>
      <c r="AC5" s="771"/>
      <c r="AD5" s="772">
        <v>12534603</v>
      </c>
      <c r="AE5" s="772"/>
      <c r="AF5" s="772"/>
      <c r="AG5" s="772"/>
      <c r="AH5" s="772"/>
      <c r="AI5" s="772"/>
      <c r="AJ5" s="772"/>
      <c r="AK5" s="772"/>
      <c r="AL5" s="754">
        <v>74.599999999999994</v>
      </c>
      <c r="AM5" s="723"/>
      <c r="AN5" s="723"/>
      <c r="AO5" s="755"/>
      <c r="AP5" s="740" t="s">
        <v>222</v>
      </c>
      <c r="AQ5" s="741"/>
      <c r="AR5" s="741"/>
      <c r="AS5" s="741"/>
      <c r="AT5" s="741"/>
      <c r="AU5" s="741"/>
      <c r="AV5" s="741"/>
      <c r="AW5" s="741"/>
      <c r="AX5" s="741"/>
      <c r="AY5" s="741"/>
      <c r="AZ5" s="741"/>
      <c r="BA5" s="741"/>
      <c r="BB5" s="741"/>
      <c r="BC5" s="741"/>
      <c r="BD5" s="741"/>
      <c r="BE5" s="741"/>
      <c r="BF5" s="742"/>
      <c r="BG5" s="641">
        <v>12534603</v>
      </c>
      <c r="BH5" s="644"/>
      <c r="BI5" s="644"/>
      <c r="BJ5" s="644"/>
      <c r="BK5" s="644"/>
      <c r="BL5" s="644"/>
      <c r="BM5" s="644"/>
      <c r="BN5" s="645"/>
      <c r="BO5" s="703">
        <v>94.2</v>
      </c>
      <c r="BP5" s="703"/>
      <c r="BQ5" s="703"/>
      <c r="BR5" s="703"/>
      <c r="BS5" s="704">
        <v>106528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169314</v>
      </c>
      <c r="S6" s="644"/>
      <c r="T6" s="644"/>
      <c r="U6" s="644"/>
      <c r="V6" s="644"/>
      <c r="W6" s="644"/>
      <c r="X6" s="644"/>
      <c r="Y6" s="645"/>
      <c r="Z6" s="703">
        <v>0.5</v>
      </c>
      <c r="AA6" s="703"/>
      <c r="AB6" s="703"/>
      <c r="AC6" s="703"/>
      <c r="AD6" s="704">
        <v>169314</v>
      </c>
      <c r="AE6" s="704"/>
      <c r="AF6" s="704"/>
      <c r="AG6" s="704"/>
      <c r="AH6" s="704"/>
      <c r="AI6" s="704"/>
      <c r="AJ6" s="704"/>
      <c r="AK6" s="704"/>
      <c r="AL6" s="646">
        <v>1</v>
      </c>
      <c r="AM6" s="647"/>
      <c r="AN6" s="647"/>
      <c r="AO6" s="705"/>
      <c r="AP6" s="638" t="s">
        <v>227</v>
      </c>
      <c r="AQ6" s="639"/>
      <c r="AR6" s="639"/>
      <c r="AS6" s="639"/>
      <c r="AT6" s="639"/>
      <c r="AU6" s="639"/>
      <c r="AV6" s="639"/>
      <c r="AW6" s="639"/>
      <c r="AX6" s="639"/>
      <c r="AY6" s="639"/>
      <c r="AZ6" s="639"/>
      <c r="BA6" s="639"/>
      <c r="BB6" s="639"/>
      <c r="BC6" s="639"/>
      <c r="BD6" s="639"/>
      <c r="BE6" s="639"/>
      <c r="BF6" s="640"/>
      <c r="BG6" s="641">
        <v>12534603</v>
      </c>
      <c r="BH6" s="644"/>
      <c r="BI6" s="644"/>
      <c r="BJ6" s="644"/>
      <c r="BK6" s="644"/>
      <c r="BL6" s="644"/>
      <c r="BM6" s="644"/>
      <c r="BN6" s="645"/>
      <c r="BO6" s="703">
        <v>94.2</v>
      </c>
      <c r="BP6" s="703"/>
      <c r="BQ6" s="703"/>
      <c r="BR6" s="703"/>
      <c r="BS6" s="704">
        <v>106528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269303</v>
      </c>
      <c r="CS6" s="644"/>
      <c r="CT6" s="644"/>
      <c r="CU6" s="644"/>
      <c r="CV6" s="644"/>
      <c r="CW6" s="644"/>
      <c r="CX6" s="644"/>
      <c r="CY6" s="645"/>
      <c r="CZ6" s="754">
        <v>0.9</v>
      </c>
      <c r="DA6" s="723"/>
      <c r="DB6" s="723"/>
      <c r="DC6" s="757"/>
      <c r="DD6" s="649" t="s">
        <v>123</v>
      </c>
      <c r="DE6" s="644"/>
      <c r="DF6" s="644"/>
      <c r="DG6" s="644"/>
      <c r="DH6" s="644"/>
      <c r="DI6" s="644"/>
      <c r="DJ6" s="644"/>
      <c r="DK6" s="644"/>
      <c r="DL6" s="644"/>
      <c r="DM6" s="644"/>
      <c r="DN6" s="644"/>
      <c r="DO6" s="644"/>
      <c r="DP6" s="645"/>
      <c r="DQ6" s="649">
        <v>269303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14167</v>
      </c>
      <c r="S7" s="644"/>
      <c r="T7" s="644"/>
      <c r="U7" s="644"/>
      <c r="V7" s="644"/>
      <c r="W7" s="644"/>
      <c r="X7" s="644"/>
      <c r="Y7" s="645"/>
      <c r="Z7" s="703">
        <v>0</v>
      </c>
      <c r="AA7" s="703"/>
      <c r="AB7" s="703"/>
      <c r="AC7" s="703"/>
      <c r="AD7" s="704">
        <v>14167</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5800866</v>
      </c>
      <c r="BH7" s="644"/>
      <c r="BI7" s="644"/>
      <c r="BJ7" s="644"/>
      <c r="BK7" s="644"/>
      <c r="BL7" s="644"/>
      <c r="BM7" s="644"/>
      <c r="BN7" s="645"/>
      <c r="BO7" s="703">
        <v>43.6</v>
      </c>
      <c r="BP7" s="703"/>
      <c r="BQ7" s="703"/>
      <c r="BR7" s="703"/>
      <c r="BS7" s="704">
        <v>106528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3187590</v>
      </c>
      <c r="CS7" s="644"/>
      <c r="CT7" s="644"/>
      <c r="CU7" s="644"/>
      <c r="CV7" s="644"/>
      <c r="CW7" s="644"/>
      <c r="CX7" s="644"/>
      <c r="CY7" s="645"/>
      <c r="CZ7" s="703">
        <v>10.5</v>
      </c>
      <c r="DA7" s="703"/>
      <c r="DB7" s="703"/>
      <c r="DC7" s="703"/>
      <c r="DD7" s="649" t="s">
        <v>123</v>
      </c>
      <c r="DE7" s="644"/>
      <c r="DF7" s="644"/>
      <c r="DG7" s="644"/>
      <c r="DH7" s="644"/>
      <c r="DI7" s="644"/>
      <c r="DJ7" s="644"/>
      <c r="DK7" s="644"/>
      <c r="DL7" s="644"/>
      <c r="DM7" s="644"/>
      <c r="DN7" s="644"/>
      <c r="DO7" s="644"/>
      <c r="DP7" s="645"/>
      <c r="DQ7" s="649">
        <v>2878301</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66592</v>
      </c>
      <c r="S8" s="644"/>
      <c r="T8" s="644"/>
      <c r="U8" s="644"/>
      <c r="V8" s="644"/>
      <c r="W8" s="644"/>
      <c r="X8" s="644"/>
      <c r="Y8" s="645"/>
      <c r="Z8" s="703">
        <v>0.2</v>
      </c>
      <c r="AA8" s="703"/>
      <c r="AB8" s="703"/>
      <c r="AC8" s="703"/>
      <c r="AD8" s="704">
        <v>66592</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146554</v>
      </c>
      <c r="BH8" s="644"/>
      <c r="BI8" s="644"/>
      <c r="BJ8" s="644"/>
      <c r="BK8" s="644"/>
      <c r="BL8" s="644"/>
      <c r="BM8" s="644"/>
      <c r="BN8" s="645"/>
      <c r="BO8" s="703">
        <v>1.1000000000000001</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11581703</v>
      </c>
      <c r="CS8" s="644"/>
      <c r="CT8" s="644"/>
      <c r="CU8" s="644"/>
      <c r="CV8" s="644"/>
      <c r="CW8" s="644"/>
      <c r="CX8" s="644"/>
      <c r="CY8" s="645"/>
      <c r="CZ8" s="703">
        <v>38.299999999999997</v>
      </c>
      <c r="DA8" s="703"/>
      <c r="DB8" s="703"/>
      <c r="DC8" s="703"/>
      <c r="DD8" s="649">
        <v>1052181</v>
      </c>
      <c r="DE8" s="644"/>
      <c r="DF8" s="644"/>
      <c r="DG8" s="644"/>
      <c r="DH8" s="644"/>
      <c r="DI8" s="644"/>
      <c r="DJ8" s="644"/>
      <c r="DK8" s="644"/>
      <c r="DL8" s="644"/>
      <c r="DM8" s="644"/>
      <c r="DN8" s="644"/>
      <c r="DO8" s="644"/>
      <c r="DP8" s="645"/>
      <c r="DQ8" s="649">
        <v>5253385</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71658</v>
      </c>
      <c r="S9" s="644"/>
      <c r="T9" s="644"/>
      <c r="U9" s="644"/>
      <c r="V9" s="644"/>
      <c r="W9" s="644"/>
      <c r="X9" s="644"/>
      <c r="Y9" s="645"/>
      <c r="Z9" s="703">
        <v>0.2</v>
      </c>
      <c r="AA9" s="703"/>
      <c r="AB9" s="703"/>
      <c r="AC9" s="703"/>
      <c r="AD9" s="704">
        <v>71658</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4580818</v>
      </c>
      <c r="BH9" s="644"/>
      <c r="BI9" s="644"/>
      <c r="BJ9" s="644"/>
      <c r="BK9" s="644"/>
      <c r="BL9" s="644"/>
      <c r="BM9" s="644"/>
      <c r="BN9" s="645"/>
      <c r="BO9" s="703">
        <v>34.4</v>
      </c>
      <c r="BP9" s="703"/>
      <c r="BQ9" s="703"/>
      <c r="BR9" s="703"/>
      <c r="BS9" s="649" t="s">
        <v>123</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2222295</v>
      </c>
      <c r="CS9" s="644"/>
      <c r="CT9" s="644"/>
      <c r="CU9" s="644"/>
      <c r="CV9" s="644"/>
      <c r="CW9" s="644"/>
      <c r="CX9" s="644"/>
      <c r="CY9" s="645"/>
      <c r="CZ9" s="703">
        <v>7.3</v>
      </c>
      <c r="DA9" s="703"/>
      <c r="DB9" s="703"/>
      <c r="DC9" s="703"/>
      <c r="DD9" s="649">
        <v>229921</v>
      </c>
      <c r="DE9" s="644"/>
      <c r="DF9" s="644"/>
      <c r="DG9" s="644"/>
      <c r="DH9" s="644"/>
      <c r="DI9" s="644"/>
      <c r="DJ9" s="644"/>
      <c r="DK9" s="644"/>
      <c r="DL9" s="644"/>
      <c r="DM9" s="644"/>
      <c r="DN9" s="644"/>
      <c r="DO9" s="644"/>
      <c r="DP9" s="645"/>
      <c r="DQ9" s="649">
        <v>1956275</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234</v>
      </c>
      <c r="AE10" s="704"/>
      <c r="AF10" s="704"/>
      <c r="AG10" s="704"/>
      <c r="AH10" s="704"/>
      <c r="AI10" s="704"/>
      <c r="AJ10" s="704"/>
      <c r="AK10" s="704"/>
      <c r="AL10" s="646" t="s">
        <v>234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251804</v>
      </c>
      <c r="BH10" s="644"/>
      <c r="BI10" s="644"/>
      <c r="BJ10" s="644"/>
      <c r="BK10" s="644"/>
      <c r="BL10" s="644"/>
      <c r="BM10" s="644"/>
      <c r="BN10" s="645"/>
      <c r="BO10" s="703">
        <v>1.9</v>
      </c>
      <c r="BP10" s="703"/>
      <c r="BQ10" s="703"/>
      <c r="BR10" s="703"/>
      <c r="BS10" s="649" t="s">
        <v>123</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42366</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10339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234</v>
      </c>
      <c r="AE11" s="704"/>
      <c r="AF11" s="704"/>
      <c r="AG11" s="704"/>
      <c r="AH11" s="704"/>
      <c r="AI11" s="704"/>
      <c r="AJ11" s="704"/>
      <c r="AK11" s="704"/>
      <c r="AL11" s="646" t="s">
        <v>123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821690</v>
      </c>
      <c r="BH11" s="644"/>
      <c r="BI11" s="644"/>
      <c r="BJ11" s="644"/>
      <c r="BK11" s="644"/>
      <c r="BL11" s="644"/>
      <c r="BM11" s="644"/>
      <c r="BN11" s="645"/>
      <c r="BO11" s="703">
        <v>6.2</v>
      </c>
      <c r="BP11" s="703"/>
      <c r="BQ11" s="703"/>
      <c r="BR11" s="703"/>
      <c r="BS11" s="649">
        <v>106528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154747</v>
      </c>
      <c r="CS11" s="644"/>
      <c r="CT11" s="644"/>
      <c r="CU11" s="644"/>
      <c r="CV11" s="644"/>
      <c r="CW11" s="644"/>
      <c r="CX11" s="644"/>
      <c r="CY11" s="645"/>
      <c r="CZ11" s="703">
        <v>0.5</v>
      </c>
      <c r="DA11" s="703"/>
      <c r="DB11" s="703"/>
      <c r="DC11" s="703"/>
      <c r="DD11" s="649">
        <v>8909</v>
      </c>
      <c r="DE11" s="644"/>
      <c r="DF11" s="644"/>
      <c r="DG11" s="644"/>
      <c r="DH11" s="644"/>
      <c r="DI11" s="644"/>
      <c r="DJ11" s="644"/>
      <c r="DK11" s="644"/>
      <c r="DL11" s="644"/>
      <c r="DM11" s="644"/>
      <c r="DN11" s="644"/>
      <c r="DO11" s="644"/>
      <c r="DP11" s="645"/>
      <c r="DQ11" s="649">
        <v>145714</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1443652</v>
      </c>
      <c r="S12" s="644"/>
      <c r="T12" s="644"/>
      <c r="U12" s="644"/>
      <c r="V12" s="644"/>
      <c r="W12" s="644"/>
      <c r="X12" s="644"/>
      <c r="Y12" s="645"/>
      <c r="Z12" s="703">
        <v>4.5999999999999996</v>
      </c>
      <c r="AA12" s="703"/>
      <c r="AB12" s="703"/>
      <c r="AC12" s="703"/>
      <c r="AD12" s="704">
        <v>1443652</v>
      </c>
      <c r="AE12" s="704"/>
      <c r="AF12" s="704"/>
      <c r="AG12" s="704"/>
      <c r="AH12" s="704"/>
      <c r="AI12" s="704"/>
      <c r="AJ12" s="704"/>
      <c r="AK12" s="704"/>
      <c r="AL12" s="646">
        <v>8.6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6031752</v>
      </c>
      <c r="BH12" s="644"/>
      <c r="BI12" s="644"/>
      <c r="BJ12" s="644"/>
      <c r="BK12" s="644"/>
      <c r="BL12" s="644"/>
      <c r="BM12" s="644"/>
      <c r="BN12" s="645"/>
      <c r="BO12" s="703">
        <v>45.3</v>
      </c>
      <c r="BP12" s="703"/>
      <c r="BQ12" s="703"/>
      <c r="BR12" s="703"/>
      <c r="BS12" s="649" t="s">
        <v>234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236665</v>
      </c>
      <c r="CS12" s="644"/>
      <c r="CT12" s="644"/>
      <c r="CU12" s="644"/>
      <c r="CV12" s="644"/>
      <c r="CW12" s="644"/>
      <c r="CX12" s="644"/>
      <c r="CY12" s="645"/>
      <c r="CZ12" s="703">
        <v>0.8</v>
      </c>
      <c r="DA12" s="703"/>
      <c r="DB12" s="703"/>
      <c r="DC12" s="703"/>
      <c r="DD12" s="649">
        <v>20</v>
      </c>
      <c r="DE12" s="644"/>
      <c r="DF12" s="644"/>
      <c r="DG12" s="644"/>
      <c r="DH12" s="644"/>
      <c r="DI12" s="644"/>
      <c r="DJ12" s="644"/>
      <c r="DK12" s="644"/>
      <c r="DL12" s="644"/>
      <c r="DM12" s="644"/>
      <c r="DN12" s="644"/>
      <c r="DO12" s="644"/>
      <c r="DP12" s="645"/>
      <c r="DQ12" s="649">
        <v>231282</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15442</v>
      </c>
      <c r="S13" s="644"/>
      <c r="T13" s="644"/>
      <c r="U13" s="644"/>
      <c r="V13" s="644"/>
      <c r="W13" s="644"/>
      <c r="X13" s="644"/>
      <c r="Y13" s="645"/>
      <c r="Z13" s="703">
        <v>0</v>
      </c>
      <c r="AA13" s="703"/>
      <c r="AB13" s="703"/>
      <c r="AC13" s="703"/>
      <c r="AD13" s="704">
        <v>15442</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5988819</v>
      </c>
      <c r="BH13" s="644"/>
      <c r="BI13" s="644"/>
      <c r="BJ13" s="644"/>
      <c r="BK13" s="644"/>
      <c r="BL13" s="644"/>
      <c r="BM13" s="644"/>
      <c r="BN13" s="645"/>
      <c r="BO13" s="703">
        <v>45</v>
      </c>
      <c r="BP13" s="703"/>
      <c r="BQ13" s="703"/>
      <c r="BR13" s="703"/>
      <c r="BS13" s="649" t="s">
        <v>123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6142711</v>
      </c>
      <c r="CS13" s="644"/>
      <c r="CT13" s="644"/>
      <c r="CU13" s="644"/>
      <c r="CV13" s="644"/>
      <c r="CW13" s="644"/>
      <c r="CX13" s="644"/>
      <c r="CY13" s="645"/>
      <c r="CZ13" s="703">
        <v>20.3</v>
      </c>
      <c r="DA13" s="703"/>
      <c r="DB13" s="703"/>
      <c r="DC13" s="703"/>
      <c r="DD13" s="649">
        <v>3522896</v>
      </c>
      <c r="DE13" s="644"/>
      <c r="DF13" s="644"/>
      <c r="DG13" s="644"/>
      <c r="DH13" s="644"/>
      <c r="DI13" s="644"/>
      <c r="DJ13" s="644"/>
      <c r="DK13" s="644"/>
      <c r="DL13" s="644"/>
      <c r="DM13" s="644"/>
      <c r="DN13" s="644"/>
      <c r="DO13" s="644"/>
      <c r="DP13" s="645"/>
      <c r="DQ13" s="649">
        <v>3008674</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234</v>
      </c>
      <c r="AA14" s="703"/>
      <c r="AB14" s="703"/>
      <c r="AC14" s="703"/>
      <c r="AD14" s="704" t="s">
        <v>123</v>
      </c>
      <c r="AE14" s="704"/>
      <c r="AF14" s="704"/>
      <c r="AG14" s="704"/>
      <c r="AH14" s="704"/>
      <c r="AI14" s="704"/>
      <c r="AJ14" s="704"/>
      <c r="AK14" s="704"/>
      <c r="AL14" s="646" t="s">
        <v>234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141381</v>
      </c>
      <c r="BH14" s="644"/>
      <c r="BI14" s="644"/>
      <c r="BJ14" s="644"/>
      <c r="BK14" s="644"/>
      <c r="BL14" s="644"/>
      <c r="BM14" s="644"/>
      <c r="BN14" s="645"/>
      <c r="BO14" s="703">
        <v>1.1000000000000001</v>
      </c>
      <c r="BP14" s="703"/>
      <c r="BQ14" s="703"/>
      <c r="BR14" s="703"/>
      <c r="BS14" s="649" t="s">
        <v>234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1678129</v>
      </c>
      <c r="CS14" s="644"/>
      <c r="CT14" s="644"/>
      <c r="CU14" s="644"/>
      <c r="CV14" s="644"/>
      <c r="CW14" s="644"/>
      <c r="CX14" s="644"/>
      <c r="CY14" s="645"/>
      <c r="CZ14" s="703">
        <v>5.5</v>
      </c>
      <c r="DA14" s="703"/>
      <c r="DB14" s="703"/>
      <c r="DC14" s="703"/>
      <c r="DD14" s="649">
        <v>498355</v>
      </c>
      <c r="DE14" s="644"/>
      <c r="DF14" s="644"/>
      <c r="DG14" s="644"/>
      <c r="DH14" s="644"/>
      <c r="DI14" s="644"/>
      <c r="DJ14" s="644"/>
      <c r="DK14" s="644"/>
      <c r="DL14" s="644"/>
      <c r="DM14" s="644"/>
      <c r="DN14" s="644"/>
      <c r="DO14" s="644"/>
      <c r="DP14" s="645"/>
      <c r="DQ14" s="649">
        <v>1271066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91598</v>
      </c>
      <c r="S15" s="644"/>
      <c r="T15" s="644"/>
      <c r="U15" s="644"/>
      <c r="V15" s="644"/>
      <c r="W15" s="644"/>
      <c r="X15" s="644"/>
      <c r="Y15" s="645"/>
      <c r="Z15" s="703">
        <v>0.3</v>
      </c>
      <c r="AA15" s="703"/>
      <c r="AB15" s="703"/>
      <c r="AC15" s="703"/>
      <c r="AD15" s="704">
        <v>91598</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560604</v>
      </c>
      <c r="BH15" s="644"/>
      <c r="BI15" s="644"/>
      <c r="BJ15" s="644"/>
      <c r="BK15" s="644"/>
      <c r="BL15" s="644"/>
      <c r="BM15" s="644"/>
      <c r="BN15" s="645"/>
      <c r="BO15" s="703">
        <v>4.2</v>
      </c>
      <c r="BP15" s="703"/>
      <c r="BQ15" s="703"/>
      <c r="BR15" s="703"/>
      <c r="BS15" s="649" t="s">
        <v>234</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2833141</v>
      </c>
      <c r="CS15" s="644"/>
      <c r="CT15" s="644"/>
      <c r="CU15" s="644"/>
      <c r="CV15" s="644"/>
      <c r="CW15" s="644"/>
      <c r="CX15" s="644"/>
      <c r="CY15" s="645"/>
      <c r="CZ15" s="703">
        <v>9.4</v>
      </c>
      <c r="DA15" s="703"/>
      <c r="DB15" s="703"/>
      <c r="DC15" s="703"/>
      <c r="DD15" s="649">
        <v>622433</v>
      </c>
      <c r="DE15" s="644"/>
      <c r="DF15" s="644"/>
      <c r="DG15" s="644"/>
      <c r="DH15" s="644"/>
      <c r="DI15" s="644"/>
      <c r="DJ15" s="644"/>
      <c r="DK15" s="644"/>
      <c r="DL15" s="644"/>
      <c r="DM15" s="644"/>
      <c r="DN15" s="644"/>
      <c r="DO15" s="644"/>
      <c r="DP15" s="645"/>
      <c r="DQ15" s="649">
        <v>2302412</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234</v>
      </c>
      <c r="AA16" s="703"/>
      <c r="AB16" s="703"/>
      <c r="AC16" s="703"/>
      <c r="AD16" s="704" t="s">
        <v>123</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234</v>
      </c>
      <c r="BP16" s="703"/>
      <c r="BQ16" s="703"/>
      <c r="BR16" s="703"/>
      <c r="BS16" s="649" t="s">
        <v>234</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85155</v>
      </c>
      <c r="S17" s="644"/>
      <c r="T17" s="644"/>
      <c r="U17" s="644"/>
      <c r="V17" s="644"/>
      <c r="W17" s="644"/>
      <c r="X17" s="644"/>
      <c r="Y17" s="645"/>
      <c r="Z17" s="703">
        <v>0.3</v>
      </c>
      <c r="AA17" s="703"/>
      <c r="AB17" s="703"/>
      <c r="AC17" s="703"/>
      <c r="AD17" s="704">
        <v>85155</v>
      </c>
      <c r="AE17" s="704"/>
      <c r="AF17" s="704"/>
      <c r="AG17" s="704"/>
      <c r="AH17" s="704"/>
      <c r="AI17" s="704"/>
      <c r="AJ17" s="704"/>
      <c r="AK17" s="704"/>
      <c r="AL17" s="646">
        <v>0.5</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234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1889887</v>
      </c>
      <c r="CS17" s="644"/>
      <c r="CT17" s="644"/>
      <c r="CU17" s="644"/>
      <c r="CV17" s="644"/>
      <c r="CW17" s="644"/>
      <c r="CX17" s="644"/>
      <c r="CY17" s="645"/>
      <c r="CZ17" s="703">
        <v>6.2</v>
      </c>
      <c r="DA17" s="703"/>
      <c r="DB17" s="703"/>
      <c r="DC17" s="703"/>
      <c r="DD17" s="649" t="s">
        <v>123</v>
      </c>
      <c r="DE17" s="644"/>
      <c r="DF17" s="644"/>
      <c r="DG17" s="644"/>
      <c r="DH17" s="644"/>
      <c r="DI17" s="644"/>
      <c r="DJ17" s="644"/>
      <c r="DK17" s="644"/>
      <c r="DL17" s="644"/>
      <c r="DM17" s="644"/>
      <c r="DN17" s="644"/>
      <c r="DO17" s="644"/>
      <c r="DP17" s="645"/>
      <c r="DQ17" s="649">
        <v>1884815</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1144938</v>
      </c>
      <c r="S18" s="644"/>
      <c r="T18" s="644"/>
      <c r="U18" s="644"/>
      <c r="V18" s="644"/>
      <c r="W18" s="644"/>
      <c r="X18" s="644"/>
      <c r="Y18" s="645"/>
      <c r="Z18" s="703">
        <v>3.6</v>
      </c>
      <c r="AA18" s="703"/>
      <c r="AB18" s="703"/>
      <c r="AC18" s="703"/>
      <c r="AD18" s="704">
        <v>961471</v>
      </c>
      <c r="AE18" s="704"/>
      <c r="AF18" s="704"/>
      <c r="AG18" s="704"/>
      <c r="AH18" s="704"/>
      <c r="AI18" s="704"/>
      <c r="AJ18" s="704"/>
      <c r="AK18" s="704"/>
      <c r="AL18" s="646">
        <v>5.7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234</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234</v>
      </c>
      <c r="DA18" s="703"/>
      <c r="DB18" s="703"/>
      <c r="DC18" s="703"/>
      <c r="DD18" s="649" t="s">
        <v>123</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961471</v>
      </c>
      <c r="S19" s="644"/>
      <c r="T19" s="644"/>
      <c r="U19" s="644"/>
      <c r="V19" s="644"/>
      <c r="W19" s="644"/>
      <c r="X19" s="644"/>
      <c r="Y19" s="645"/>
      <c r="Z19" s="703">
        <v>3.1</v>
      </c>
      <c r="AA19" s="703"/>
      <c r="AB19" s="703"/>
      <c r="AC19" s="703"/>
      <c r="AD19" s="704">
        <v>961471</v>
      </c>
      <c r="AE19" s="704"/>
      <c r="AF19" s="704"/>
      <c r="AG19" s="704"/>
      <c r="AH19" s="704"/>
      <c r="AI19" s="704"/>
      <c r="AJ19" s="704"/>
      <c r="AK19" s="704"/>
      <c r="AL19" s="646">
        <v>5.7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765914</v>
      </c>
      <c r="BH19" s="644"/>
      <c r="BI19" s="644"/>
      <c r="BJ19" s="644"/>
      <c r="BK19" s="644"/>
      <c r="BL19" s="644"/>
      <c r="BM19" s="644"/>
      <c r="BN19" s="645"/>
      <c r="BO19" s="703">
        <v>5.8</v>
      </c>
      <c r="BP19" s="703"/>
      <c r="BQ19" s="703"/>
      <c r="BR19" s="703"/>
      <c r="BS19" s="649" t="s">
        <v>234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234</v>
      </c>
      <c r="DA19" s="703"/>
      <c r="DB19" s="703"/>
      <c r="DC19" s="703"/>
      <c r="DD19" s="649" t="s">
        <v>234</v>
      </c>
      <c r="DE19" s="644"/>
      <c r="DF19" s="644"/>
      <c r="DG19" s="644"/>
      <c r="DH19" s="644"/>
      <c r="DI19" s="644"/>
      <c r="DJ19" s="644"/>
      <c r="DK19" s="644"/>
      <c r="DL19" s="644"/>
      <c r="DM19" s="644"/>
      <c r="DN19" s="644"/>
      <c r="DO19" s="644"/>
      <c r="DP19" s="645"/>
      <c r="DQ19" s="649" t="s">
        <v>234</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183438</v>
      </c>
      <c r="S20" s="644"/>
      <c r="T20" s="644"/>
      <c r="U20" s="644"/>
      <c r="V20" s="644"/>
      <c r="W20" s="644"/>
      <c r="X20" s="644"/>
      <c r="Y20" s="645"/>
      <c r="Z20" s="703">
        <v>0.6</v>
      </c>
      <c r="AA20" s="703"/>
      <c r="AB20" s="703"/>
      <c r="AC20" s="703"/>
      <c r="AD20" s="704" t="s">
        <v>234</v>
      </c>
      <c r="AE20" s="704"/>
      <c r="AF20" s="704"/>
      <c r="AG20" s="704"/>
      <c r="AH20" s="704"/>
      <c r="AI20" s="704"/>
      <c r="AJ20" s="704"/>
      <c r="AK20" s="704"/>
      <c r="AL20" s="646" t="s">
        <v>123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765914</v>
      </c>
      <c r="BH20" s="644"/>
      <c r="BI20" s="644"/>
      <c r="BJ20" s="644"/>
      <c r="BK20" s="644"/>
      <c r="BL20" s="644"/>
      <c r="BM20" s="644"/>
      <c r="BN20" s="645"/>
      <c r="BO20" s="703">
        <v>5.8</v>
      </c>
      <c r="BP20" s="703"/>
      <c r="BQ20" s="703"/>
      <c r="BR20" s="703"/>
      <c r="BS20" s="649" t="s">
        <v>123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30238537</v>
      </c>
      <c r="CS20" s="644"/>
      <c r="CT20" s="644"/>
      <c r="CU20" s="644"/>
      <c r="CV20" s="644"/>
      <c r="CW20" s="644"/>
      <c r="CX20" s="644"/>
      <c r="CY20" s="645"/>
      <c r="CZ20" s="703">
        <v>100</v>
      </c>
      <c r="DA20" s="703"/>
      <c r="DB20" s="703"/>
      <c r="DC20" s="703"/>
      <c r="DD20" s="649">
        <v>5934715</v>
      </c>
      <c r="DE20" s="644"/>
      <c r="DF20" s="644"/>
      <c r="DG20" s="644"/>
      <c r="DH20" s="644"/>
      <c r="DI20" s="644"/>
      <c r="DJ20" s="644"/>
      <c r="DK20" s="644"/>
      <c r="DL20" s="644"/>
      <c r="DM20" s="644"/>
      <c r="DN20" s="644"/>
      <c r="DO20" s="644"/>
      <c r="DP20" s="645"/>
      <c r="DQ20" s="649">
        <v>19211566</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29</v>
      </c>
      <c r="S21" s="644"/>
      <c r="T21" s="644"/>
      <c r="U21" s="644"/>
      <c r="V21" s="644"/>
      <c r="W21" s="644"/>
      <c r="X21" s="644"/>
      <c r="Y21" s="645"/>
      <c r="Z21" s="703">
        <v>0</v>
      </c>
      <c r="AA21" s="703"/>
      <c r="AB21" s="703"/>
      <c r="AC21" s="703"/>
      <c r="AD21" s="704" t="s">
        <v>123</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234</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16403033</v>
      </c>
      <c r="S22" s="644"/>
      <c r="T22" s="644"/>
      <c r="U22" s="644"/>
      <c r="V22" s="644"/>
      <c r="W22" s="644"/>
      <c r="X22" s="644"/>
      <c r="Y22" s="645"/>
      <c r="Z22" s="703">
        <v>52.2</v>
      </c>
      <c r="AA22" s="703"/>
      <c r="AB22" s="703"/>
      <c r="AC22" s="703"/>
      <c r="AD22" s="704">
        <v>15453652</v>
      </c>
      <c r="AE22" s="704"/>
      <c r="AF22" s="704"/>
      <c r="AG22" s="704"/>
      <c r="AH22" s="704"/>
      <c r="AI22" s="704"/>
      <c r="AJ22" s="704"/>
      <c r="AK22" s="704"/>
      <c r="AL22" s="646">
        <v>91.9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234</v>
      </c>
      <c r="BH22" s="644"/>
      <c r="BI22" s="644"/>
      <c r="BJ22" s="644"/>
      <c r="BK22" s="644"/>
      <c r="BL22" s="644"/>
      <c r="BM22" s="644"/>
      <c r="BN22" s="645"/>
      <c r="BO22" s="703" t="s">
        <v>234</v>
      </c>
      <c r="BP22" s="703"/>
      <c r="BQ22" s="703"/>
      <c r="BR22" s="703"/>
      <c r="BS22" s="649" t="s">
        <v>123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12756</v>
      </c>
      <c r="S23" s="644"/>
      <c r="T23" s="644"/>
      <c r="U23" s="644"/>
      <c r="V23" s="644"/>
      <c r="W23" s="644"/>
      <c r="X23" s="644"/>
      <c r="Y23" s="645"/>
      <c r="Z23" s="703">
        <v>0</v>
      </c>
      <c r="AA23" s="703"/>
      <c r="AB23" s="703"/>
      <c r="AC23" s="703"/>
      <c r="AD23" s="704">
        <v>12756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765914</v>
      </c>
      <c r="BH23" s="644"/>
      <c r="BI23" s="644"/>
      <c r="BJ23" s="644"/>
      <c r="BK23" s="644"/>
      <c r="BL23" s="644"/>
      <c r="BM23" s="644"/>
      <c r="BN23" s="645"/>
      <c r="BO23" s="703">
        <v>5.8</v>
      </c>
      <c r="BP23" s="703"/>
      <c r="BQ23" s="703"/>
      <c r="BR23" s="703"/>
      <c r="BS23" s="649" t="s">
        <v>123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217245</v>
      </c>
      <c r="S24" s="644"/>
      <c r="T24" s="644"/>
      <c r="U24" s="644"/>
      <c r="V24" s="644"/>
      <c r="W24" s="644"/>
      <c r="X24" s="644"/>
      <c r="Y24" s="645"/>
      <c r="Z24" s="703">
        <v>0.7</v>
      </c>
      <c r="AA24" s="703"/>
      <c r="AB24" s="703"/>
      <c r="AC24" s="703"/>
      <c r="AD24" s="704" t="s">
        <v>123</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14032916</v>
      </c>
      <c r="CS24" s="707"/>
      <c r="CT24" s="707"/>
      <c r="CU24" s="707"/>
      <c r="CV24" s="707"/>
      <c r="CW24" s="707"/>
      <c r="CX24" s="707"/>
      <c r="CY24" s="753"/>
      <c r="CZ24" s="754">
        <v>46.4</v>
      </c>
      <c r="DA24" s="723"/>
      <c r="DB24" s="723"/>
      <c r="DC24" s="757"/>
      <c r="DD24" s="752">
        <v>8927780</v>
      </c>
      <c r="DE24" s="707"/>
      <c r="DF24" s="707"/>
      <c r="DG24" s="707"/>
      <c r="DH24" s="707"/>
      <c r="DI24" s="707"/>
      <c r="DJ24" s="707"/>
      <c r="DK24" s="753"/>
      <c r="DL24" s="752">
        <v>8600969</v>
      </c>
      <c r="DM24" s="707"/>
      <c r="DN24" s="707"/>
      <c r="DO24" s="707"/>
      <c r="DP24" s="707"/>
      <c r="DQ24" s="707"/>
      <c r="DR24" s="707"/>
      <c r="DS24" s="707"/>
      <c r="DT24" s="707"/>
      <c r="DU24" s="707"/>
      <c r="DV24" s="753"/>
      <c r="DW24" s="754">
        <v>50.6</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147339</v>
      </c>
      <c r="S25" s="644"/>
      <c r="T25" s="644"/>
      <c r="U25" s="644"/>
      <c r="V25" s="644"/>
      <c r="W25" s="644"/>
      <c r="X25" s="644"/>
      <c r="Y25" s="645"/>
      <c r="Z25" s="703">
        <v>0.5</v>
      </c>
      <c r="AA25" s="703"/>
      <c r="AB25" s="703"/>
      <c r="AC25" s="703"/>
      <c r="AD25" s="704">
        <v>54897</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5293461</v>
      </c>
      <c r="CS25" s="642"/>
      <c r="CT25" s="642"/>
      <c r="CU25" s="642"/>
      <c r="CV25" s="642"/>
      <c r="CW25" s="642"/>
      <c r="CX25" s="642"/>
      <c r="CY25" s="643"/>
      <c r="CZ25" s="646">
        <v>17.5</v>
      </c>
      <c r="DA25" s="675"/>
      <c r="DB25" s="675"/>
      <c r="DC25" s="676"/>
      <c r="DD25" s="649">
        <v>4987231</v>
      </c>
      <c r="DE25" s="642"/>
      <c r="DF25" s="642"/>
      <c r="DG25" s="642"/>
      <c r="DH25" s="642"/>
      <c r="DI25" s="642"/>
      <c r="DJ25" s="642"/>
      <c r="DK25" s="643"/>
      <c r="DL25" s="649">
        <v>4662092</v>
      </c>
      <c r="DM25" s="642"/>
      <c r="DN25" s="642"/>
      <c r="DO25" s="642"/>
      <c r="DP25" s="642"/>
      <c r="DQ25" s="642"/>
      <c r="DR25" s="642"/>
      <c r="DS25" s="642"/>
      <c r="DT25" s="642"/>
      <c r="DU25" s="642"/>
      <c r="DV25" s="643"/>
      <c r="DW25" s="646">
        <v>27.4</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68839</v>
      </c>
      <c r="S26" s="644"/>
      <c r="T26" s="644"/>
      <c r="U26" s="644"/>
      <c r="V26" s="644"/>
      <c r="W26" s="644"/>
      <c r="X26" s="644"/>
      <c r="Y26" s="645"/>
      <c r="Z26" s="703">
        <v>0.2</v>
      </c>
      <c r="AA26" s="703"/>
      <c r="AB26" s="703"/>
      <c r="AC26" s="703"/>
      <c r="AD26" s="704" t="s">
        <v>123</v>
      </c>
      <c r="AE26" s="704"/>
      <c r="AF26" s="704"/>
      <c r="AG26" s="704"/>
      <c r="AH26" s="704"/>
      <c r="AI26" s="704"/>
      <c r="AJ26" s="704"/>
      <c r="AK26" s="704"/>
      <c r="AL26" s="646" t="s">
        <v>123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234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3909171</v>
      </c>
      <c r="CS26" s="644"/>
      <c r="CT26" s="644"/>
      <c r="CU26" s="644"/>
      <c r="CV26" s="644"/>
      <c r="CW26" s="644"/>
      <c r="CX26" s="644"/>
      <c r="CY26" s="645"/>
      <c r="CZ26" s="646">
        <v>12.9</v>
      </c>
      <c r="DA26" s="675"/>
      <c r="DB26" s="675"/>
      <c r="DC26" s="676"/>
      <c r="DD26" s="649">
        <v>3609795</v>
      </c>
      <c r="DE26" s="644"/>
      <c r="DF26" s="644"/>
      <c r="DG26" s="644"/>
      <c r="DH26" s="644"/>
      <c r="DI26" s="644"/>
      <c r="DJ26" s="644"/>
      <c r="DK26" s="645"/>
      <c r="DL26" s="649" t="s">
        <v>123</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6269606</v>
      </c>
      <c r="S27" s="644"/>
      <c r="T27" s="644"/>
      <c r="U27" s="644"/>
      <c r="V27" s="644"/>
      <c r="W27" s="644"/>
      <c r="X27" s="644"/>
      <c r="Y27" s="645"/>
      <c r="Z27" s="703">
        <v>20</v>
      </c>
      <c r="AA27" s="703"/>
      <c r="AB27" s="703"/>
      <c r="AC27" s="703"/>
      <c r="AD27" s="704" t="s">
        <v>234</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13300517</v>
      </c>
      <c r="BH27" s="644"/>
      <c r="BI27" s="644"/>
      <c r="BJ27" s="644"/>
      <c r="BK27" s="644"/>
      <c r="BL27" s="644"/>
      <c r="BM27" s="644"/>
      <c r="BN27" s="645"/>
      <c r="BO27" s="703">
        <v>100</v>
      </c>
      <c r="BP27" s="703"/>
      <c r="BQ27" s="703"/>
      <c r="BR27" s="703"/>
      <c r="BS27" s="649">
        <v>106528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6849568</v>
      </c>
      <c r="CS27" s="642"/>
      <c r="CT27" s="642"/>
      <c r="CU27" s="642"/>
      <c r="CV27" s="642"/>
      <c r="CW27" s="642"/>
      <c r="CX27" s="642"/>
      <c r="CY27" s="643"/>
      <c r="CZ27" s="646">
        <v>22.7</v>
      </c>
      <c r="DA27" s="675"/>
      <c r="DB27" s="675"/>
      <c r="DC27" s="676"/>
      <c r="DD27" s="649">
        <v>2055734</v>
      </c>
      <c r="DE27" s="642"/>
      <c r="DF27" s="642"/>
      <c r="DG27" s="642"/>
      <c r="DH27" s="642"/>
      <c r="DI27" s="642"/>
      <c r="DJ27" s="642"/>
      <c r="DK27" s="643"/>
      <c r="DL27" s="649">
        <v>2054290</v>
      </c>
      <c r="DM27" s="642"/>
      <c r="DN27" s="642"/>
      <c r="DO27" s="642"/>
      <c r="DP27" s="642"/>
      <c r="DQ27" s="642"/>
      <c r="DR27" s="642"/>
      <c r="DS27" s="642"/>
      <c r="DT27" s="642"/>
      <c r="DU27" s="642"/>
      <c r="DV27" s="643"/>
      <c r="DW27" s="646">
        <v>12.1</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1227591</v>
      </c>
      <c r="S28" s="644"/>
      <c r="T28" s="644"/>
      <c r="U28" s="644"/>
      <c r="V28" s="644"/>
      <c r="W28" s="644"/>
      <c r="X28" s="644"/>
      <c r="Y28" s="645"/>
      <c r="Z28" s="703">
        <v>3.9</v>
      </c>
      <c r="AA28" s="703"/>
      <c r="AB28" s="703"/>
      <c r="AC28" s="703"/>
      <c r="AD28" s="704">
        <v>1227591</v>
      </c>
      <c r="AE28" s="704"/>
      <c r="AF28" s="704"/>
      <c r="AG28" s="704"/>
      <c r="AH28" s="704"/>
      <c r="AI28" s="704"/>
      <c r="AJ28" s="704"/>
      <c r="AK28" s="704"/>
      <c r="AL28" s="646">
        <v>7.3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1889887</v>
      </c>
      <c r="CS28" s="644"/>
      <c r="CT28" s="644"/>
      <c r="CU28" s="644"/>
      <c r="CV28" s="644"/>
      <c r="CW28" s="644"/>
      <c r="CX28" s="644"/>
      <c r="CY28" s="645"/>
      <c r="CZ28" s="646">
        <v>6.2</v>
      </c>
      <c r="DA28" s="675"/>
      <c r="DB28" s="675"/>
      <c r="DC28" s="676"/>
      <c r="DD28" s="649">
        <v>1884815</v>
      </c>
      <c r="DE28" s="644"/>
      <c r="DF28" s="644"/>
      <c r="DG28" s="644"/>
      <c r="DH28" s="644"/>
      <c r="DI28" s="644"/>
      <c r="DJ28" s="644"/>
      <c r="DK28" s="645"/>
      <c r="DL28" s="649">
        <v>1884587</v>
      </c>
      <c r="DM28" s="644"/>
      <c r="DN28" s="644"/>
      <c r="DO28" s="644"/>
      <c r="DP28" s="644"/>
      <c r="DQ28" s="644"/>
      <c r="DR28" s="644"/>
      <c r="DS28" s="644"/>
      <c r="DT28" s="644"/>
      <c r="DU28" s="644"/>
      <c r="DV28" s="645"/>
      <c r="DW28" s="646">
        <v>11.1</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2210393</v>
      </c>
      <c r="S29" s="644"/>
      <c r="T29" s="644"/>
      <c r="U29" s="644"/>
      <c r="V29" s="644"/>
      <c r="W29" s="644"/>
      <c r="X29" s="644"/>
      <c r="Y29" s="645"/>
      <c r="Z29" s="703">
        <v>7</v>
      </c>
      <c r="AA29" s="703"/>
      <c r="AB29" s="703"/>
      <c r="AC29" s="703"/>
      <c r="AD29" s="704" t="s">
        <v>234</v>
      </c>
      <c r="AE29" s="704"/>
      <c r="AF29" s="704"/>
      <c r="AG29" s="704"/>
      <c r="AH29" s="704"/>
      <c r="AI29" s="704"/>
      <c r="AJ29" s="704"/>
      <c r="AK29" s="704"/>
      <c r="AL29" s="646" t="s">
        <v>123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1889813</v>
      </c>
      <c r="CS29" s="642"/>
      <c r="CT29" s="642"/>
      <c r="CU29" s="642"/>
      <c r="CV29" s="642"/>
      <c r="CW29" s="642"/>
      <c r="CX29" s="642"/>
      <c r="CY29" s="643"/>
      <c r="CZ29" s="646">
        <v>6.2</v>
      </c>
      <c r="DA29" s="675"/>
      <c r="DB29" s="675"/>
      <c r="DC29" s="676"/>
      <c r="DD29" s="649">
        <v>1884741</v>
      </c>
      <c r="DE29" s="642"/>
      <c r="DF29" s="642"/>
      <c r="DG29" s="642"/>
      <c r="DH29" s="642"/>
      <c r="DI29" s="642"/>
      <c r="DJ29" s="642"/>
      <c r="DK29" s="643"/>
      <c r="DL29" s="649">
        <v>1884513</v>
      </c>
      <c r="DM29" s="642"/>
      <c r="DN29" s="642"/>
      <c r="DO29" s="642"/>
      <c r="DP29" s="642"/>
      <c r="DQ29" s="642"/>
      <c r="DR29" s="642"/>
      <c r="DS29" s="642"/>
      <c r="DT29" s="642"/>
      <c r="DU29" s="642"/>
      <c r="DV29" s="643"/>
      <c r="DW29" s="646">
        <v>11.1</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94139</v>
      </c>
      <c r="S30" s="644"/>
      <c r="T30" s="644"/>
      <c r="U30" s="644"/>
      <c r="V30" s="644"/>
      <c r="W30" s="644"/>
      <c r="X30" s="644"/>
      <c r="Y30" s="645"/>
      <c r="Z30" s="703">
        <v>0.3</v>
      </c>
      <c r="AA30" s="703"/>
      <c r="AB30" s="703"/>
      <c r="AC30" s="703"/>
      <c r="AD30" s="704">
        <v>61598</v>
      </c>
      <c r="AE30" s="704"/>
      <c r="AF30" s="704"/>
      <c r="AG30" s="704"/>
      <c r="AH30" s="704"/>
      <c r="AI30" s="704"/>
      <c r="AJ30" s="704"/>
      <c r="AK30" s="704"/>
      <c r="AL30" s="646">
        <v>0.4</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99.2</v>
      </c>
      <c r="BH30" s="722"/>
      <c r="BI30" s="722"/>
      <c r="BJ30" s="722"/>
      <c r="BK30" s="722"/>
      <c r="BL30" s="722"/>
      <c r="BM30" s="723">
        <v>95.8</v>
      </c>
      <c r="BN30" s="722"/>
      <c r="BO30" s="722"/>
      <c r="BP30" s="722"/>
      <c r="BQ30" s="724"/>
      <c r="BR30" s="721">
        <v>99</v>
      </c>
      <c r="BS30" s="722"/>
      <c r="BT30" s="722"/>
      <c r="BU30" s="722"/>
      <c r="BV30" s="722"/>
      <c r="BW30" s="722"/>
      <c r="BX30" s="723">
        <v>94.8</v>
      </c>
      <c r="BY30" s="722"/>
      <c r="BZ30" s="722"/>
      <c r="CA30" s="722"/>
      <c r="CB30" s="724"/>
      <c r="CD30" s="727"/>
      <c r="CE30" s="728"/>
      <c r="CF30" s="685" t="s">
        <v>305</v>
      </c>
      <c r="CG30" s="682"/>
      <c r="CH30" s="682"/>
      <c r="CI30" s="682"/>
      <c r="CJ30" s="682"/>
      <c r="CK30" s="682"/>
      <c r="CL30" s="682"/>
      <c r="CM30" s="682"/>
      <c r="CN30" s="682"/>
      <c r="CO30" s="682"/>
      <c r="CP30" s="682"/>
      <c r="CQ30" s="683"/>
      <c r="CR30" s="641">
        <v>1743295</v>
      </c>
      <c r="CS30" s="644"/>
      <c r="CT30" s="644"/>
      <c r="CU30" s="644"/>
      <c r="CV30" s="644"/>
      <c r="CW30" s="644"/>
      <c r="CX30" s="644"/>
      <c r="CY30" s="645"/>
      <c r="CZ30" s="646">
        <v>5.8</v>
      </c>
      <c r="DA30" s="675"/>
      <c r="DB30" s="675"/>
      <c r="DC30" s="676"/>
      <c r="DD30" s="649">
        <v>1738223</v>
      </c>
      <c r="DE30" s="644"/>
      <c r="DF30" s="644"/>
      <c r="DG30" s="644"/>
      <c r="DH30" s="644"/>
      <c r="DI30" s="644"/>
      <c r="DJ30" s="644"/>
      <c r="DK30" s="645"/>
      <c r="DL30" s="649">
        <v>1737995</v>
      </c>
      <c r="DM30" s="644"/>
      <c r="DN30" s="644"/>
      <c r="DO30" s="644"/>
      <c r="DP30" s="644"/>
      <c r="DQ30" s="644"/>
      <c r="DR30" s="644"/>
      <c r="DS30" s="644"/>
      <c r="DT30" s="644"/>
      <c r="DU30" s="644"/>
      <c r="DV30" s="645"/>
      <c r="DW30" s="646">
        <v>10.199999999999999</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440539</v>
      </c>
      <c r="S31" s="644"/>
      <c r="T31" s="644"/>
      <c r="U31" s="644"/>
      <c r="V31" s="644"/>
      <c r="W31" s="644"/>
      <c r="X31" s="644"/>
      <c r="Y31" s="645"/>
      <c r="Z31" s="703">
        <v>1.4</v>
      </c>
      <c r="AA31" s="703"/>
      <c r="AB31" s="703"/>
      <c r="AC31" s="703"/>
      <c r="AD31" s="704" t="s">
        <v>234</v>
      </c>
      <c r="AE31" s="704"/>
      <c r="AF31" s="704"/>
      <c r="AG31" s="704"/>
      <c r="AH31" s="704"/>
      <c r="AI31" s="704"/>
      <c r="AJ31" s="704"/>
      <c r="AK31" s="704"/>
      <c r="AL31" s="646" t="s">
        <v>123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93.7</v>
      </c>
      <c r="BN31" s="720"/>
      <c r="BO31" s="720"/>
      <c r="BP31" s="720"/>
      <c r="BQ31" s="681"/>
      <c r="BR31" s="719">
        <v>98.6</v>
      </c>
      <c r="BS31" s="642"/>
      <c r="BT31" s="642"/>
      <c r="BU31" s="642"/>
      <c r="BV31" s="642"/>
      <c r="BW31" s="642"/>
      <c r="BX31" s="647">
        <v>92.3</v>
      </c>
      <c r="BY31" s="720"/>
      <c r="BZ31" s="720"/>
      <c r="CA31" s="720"/>
      <c r="CB31" s="681"/>
      <c r="CD31" s="727"/>
      <c r="CE31" s="728"/>
      <c r="CF31" s="685" t="s">
        <v>309</v>
      </c>
      <c r="CG31" s="682"/>
      <c r="CH31" s="682"/>
      <c r="CI31" s="682"/>
      <c r="CJ31" s="682"/>
      <c r="CK31" s="682"/>
      <c r="CL31" s="682"/>
      <c r="CM31" s="682"/>
      <c r="CN31" s="682"/>
      <c r="CO31" s="682"/>
      <c r="CP31" s="682"/>
      <c r="CQ31" s="683"/>
      <c r="CR31" s="641">
        <v>146518</v>
      </c>
      <c r="CS31" s="642"/>
      <c r="CT31" s="642"/>
      <c r="CU31" s="642"/>
      <c r="CV31" s="642"/>
      <c r="CW31" s="642"/>
      <c r="CX31" s="642"/>
      <c r="CY31" s="643"/>
      <c r="CZ31" s="646">
        <v>0.5</v>
      </c>
      <c r="DA31" s="675"/>
      <c r="DB31" s="675"/>
      <c r="DC31" s="676"/>
      <c r="DD31" s="649">
        <v>146518</v>
      </c>
      <c r="DE31" s="642"/>
      <c r="DF31" s="642"/>
      <c r="DG31" s="642"/>
      <c r="DH31" s="642"/>
      <c r="DI31" s="642"/>
      <c r="DJ31" s="642"/>
      <c r="DK31" s="643"/>
      <c r="DL31" s="649">
        <v>146518</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736344</v>
      </c>
      <c r="S32" s="644"/>
      <c r="T32" s="644"/>
      <c r="U32" s="644"/>
      <c r="V32" s="644"/>
      <c r="W32" s="644"/>
      <c r="X32" s="644"/>
      <c r="Y32" s="645"/>
      <c r="Z32" s="703">
        <v>2.2999999999999998</v>
      </c>
      <c r="AA32" s="703"/>
      <c r="AB32" s="703"/>
      <c r="AC32" s="703"/>
      <c r="AD32" s="704" t="s">
        <v>123</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99.6</v>
      </c>
      <c r="BH32" s="657"/>
      <c r="BI32" s="657"/>
      <c r="BJ32" s="657"/>
      <c r="BK32" s="657"/>
      <c r="BL32" s="657"/>
      <c r="BM32" s="701">
        <v>97.4</v>
      </c>
      <c r="BN32" s="657"/>
      <c r="BO32" s="657"/>
      <c r="BP32" s="657"/>
      <c r="BQ32" s="694"/>
      <c r="BR32" s="718">
        <v>99.3</v>
      </c>
      <c r="BS32" s="657"/>
      <c r="BT32" s="657"/>
      <c r="BU32" s="657"/>
      <c r="BV32" s="657"/>
      <c r="BW32" s="657"/>
      <c r="BX32" s="701">
        <v>96.4</v>
      </c>
      <c r="BY32" s="657"/>
      <c r="BZ32" s="657"/>
      <c r="CA32" s="657"/>
      <c r="CB32" s="694"/>
      <c r="CD32" s="729"/>
      <c r="CE32" s="730"/>
      <c r="CF32" s="685" t="s">
        <v>312</v>
      </c>
      <c r="CG32" s="682"/>
      <c r="CH32" s="682"/>
      <c r="CI32" s="682"/>
      <c r="CJ32" s="682"/>
      <c r="CK32" s="682"/>
      <c r="CL32" s="682"/>
      <c r="CM32" s="682"/>
      <c r="CN32" s="682"/>
      <c r="CO32" s="682"/>
      <c r="CP32" s="682"/>
      <c r="CQ32" s="683"/>
      <c r="CR32" s="641">
        <v>74</v>
      </c>
      <c r="CS32" s="644"/>
      <c r="CT32" s="644"/>
      <c r="CU32" s="644"/>
      <c r="CV32" s="644"/>
      <c r="CW32" s="644"/>
      <c r="CX32" s="644"/>
      <c r="CY32" s="645"/>
      <c r="CZ32" s="646">
        <v>0</v>
      </c>
      <c r="DA32" s="675"/>
      <c r="DB32" s="675"/>
      <c r="DC32" s="676"/>
      <c r="DD32" s="649">
        <v>74</v>
      </c>
      <c r="DE32" s="644"/>
      <c r="DF32" s="644"/>
      <c r="DG32" s="644"/>
      <c r="DH32" s="644"/>
      <c r="DI32" s="644"/>
      <c r="DJ32" s="644"/>
      <c r="DK32" s="645"/>
      <c r="DL32" s="649">
        <v>74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1063256</v>
      </c>
      <c r="S33" s="644"/>
      <c r="T33" s="644"/>
      <c r="U33" s="644"/>
      <c r="V33" s="644"/>
      <c r="W33" s="644"/>
      <c r="X33" s="644"/>
      <c r="Y33" s="645"/>
      <c r="Z33" s="703">
        <v>3.4</v>
      </c>
      <c r="AA33" s="703"/>
      <c r="AB33" s="703"/>
      <c r="AC33" s="703"/>
      <c r="AD33" s="704" t="s">
        <v>234</v>
      </c>
      <c r="AE33" s="704"/>
      <c r="AF33" s="704"/>
      <c r="AG33" s="704"/>
      <c r="AH33" s="704"/>
      <c r="AI33" s="704"/>
      <c r="AJ33" s="704"/>
      <c r="AK33" s="704"/>
      <c r="AL33" s="646" t="s">
        <v>234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10270906</v>
      </c>
      <c r="CS33" s="642"/>
      <c r="CT33" s="642"/>
      <c r="CU33" s="642"/>
      <c r="CV33" s="642"/>
      <c r="CW33" s="642"/>
      <c r="CX33" s="642"/>
      <c r="CY33" s="643"/>
      <c r="CZ33" s="646">
        <v>34</v>
      </c>
      <c r="DA33" s="675"/>
      <c r="DB33" s="675"/>
      <c r="DC33" s="676"/>
      <c r="DD33" s="649">
        <v>9232254</v>
      </c>
      <c r="DE33" s="642"/>
      <c r="DF33" s="642"/>
      <c r="DG33" s="642"/>
      <c r="DH33" s="642"/>
      <c r="DI33" s="642"/>
      <c r="DJ33" s="642"/>
      <c r="DK33" s="643"/>
      <c r="DL33" s="649">
        <v>7658172</v>
      </c>
      <c r="DM33" s="642"/>
      <c r="DN33" s="642"/>
      <c r="DO33" s="642"/>
      <c r="DP33" s="642"/>
      <c r="DQ33" s="642"/>
      <c r="DR33" s="642"/>
      <c r="DS33" s="642"/>
      <c r="DT33" s="642"/>
      <c r="DU33" s="642"/>
      <c r="DV33" s="643"/>
      <c r="DW33" s="646">
        <v>45</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395422</v>
      </c>
      <c r="S34" s="644"/>
      <c r="T34" s="644"/>
      <c r="U34" s="644"/>
      <c r="V34" s="644"/>
      <c r="W34" s="644"/>
      <c r="X34" s="644"/>
      <c r="Y34" s="645"/>
      <c r="Z34" s="703">
        <v>1.3</v>
      </c>
      <c r="AA34" s="703"/>
      <c r="AB34" s="703"/>
      <c r="AC34" s="703"/>
      <c r="AD34" s="704">
        <v>26</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3808317</v>
      </c>
      <c r="CS34" s="644"/>
      <c r="CT34" s="644"/>
      <c r="CU34" s="644"/>
      <c r="CV34" s="644"/>
      <c r="CW34" s="644"/>
      <c r="CX34" s="644"/>
      <c r="CY34" s="645"/>
      <c r="CZ34" s="646">
        <v>12.6</v>
      </c>
      <c r="DA34" s="675"/>
      <c r="DB34" s="675"/>
      <c r="DC34" s="676"/>
      <c r="DD34" s="649">
        <v>3485949</v>
      </c>
      <c r="DE34" s="644"/>
      <c r="DF34" s="644"/>
      <c r="DG34" s="644"/>
      <c r="DH34" s="644"/>
      <c r="DI34" s="644"/>
      <c r="DJ34" s="644"/>
      <c r="DK34" s="645"/>
      <c r="DL34" s="649">
        <v>3265549</v>
      </c>
      <c r="DM34" s="644"/>
      <c r="DN34" s="644"/>
      <c r="DO34" s="644"/>
      <c r="DP34" s="644"/>
      <c r="DQ34" s="644"/>
      <c r="DR34" s="644"/>
      <c r="DS34" s="644"/>
      <c r="DT34" s="644"/>
      <c r="DU34" s="644"/>
      <c r="DV34" s="645"/>
      <c r="DW34" s="646">
        <v>19.2</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2125589</v>
      </c>
      <c r="S35" s="644"/>
      <c r="T35" s="644"/>
      <c r="U35" s="644"/>
      <c r="V35" s="644"/>
      <c r="W35" s="644"/>
      <c r="X35" s="644"/>
      <c r="Y35" s="645"/>
      <c r="Z35" s="703">
        <v>6.8</v>
      </c>
      <c r="AA35" s="703"/>
      <c r="AB35" s="703"/>
      <c r="AC35" s="703"/>
      <c r="AD35" s="704" t="s">
        <v>234</v>
      </c>
      <c r="AE35" s="704"/>
      <c r="AF35" s="704"/>
      <c r="AG35" s="704"/>
      <c r="AH35" s="704"/>
      <c r="AI35" s="704"/>
      <c r="AJ35" s="704"/>
      <c r="AK35" s="704"/>
      <c r="AL35" s="646" t="s">
        <v>123</v>
      </c>
      <c r="AM35" s="647"/>
      <c r="AN35" s="647"/>
      <c r="AO35" s="705"/>
      <c r="AP35" s="214"/>
      <c r="AQ35" s="709" t="s">
        <v>320</v>
      </c>
      <c r="AR35" s="710"/>
      <c r="AS35" s="710"/>
      <c r="AT35" s="710"/>
      <c r="AU35" s="710"/>
      <c r="AV35" s="710"/>
      <c r="AW35" s="710"/>
      <c r="AX35" s="710"/>
      <c r="AY35" s="711"/>
      <c r="AZ35" s="706">
        <v>3574000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130000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336965</v>
      </c>
      <c r="CS35" s="642"/>
      <c r="CT35" s="642"/>
      <c r="CU35" s="642"/>
      <c r="CV35" s="642"/>
      <c r="CW35" s="642"/>
      <c r="CX35" s="642"/>
      <c r="CY35" s="643"/>
      <c r="CZ35" s="646">
        <v>1.1000000000000001</v>
      </c>
      <c r="DA35" s="675"/>
      <c r="DB35" s="675"/>
      <c r="DC35" s="676"/>
      <c r="DD35" s="649">
        <v>311951</v>
      </c>
      <c r="DE35" s="642"/>
      <c r="DF35" s="642"/>
      <c r="DG35" s="642"/>
      <c r="DH35" s="642"/>
      <c r="DI35" s="642"/>
      <c r="DJ35" s="642"/>
      <c r="DK35" s="643"/>
      <c r="DL35" s="649">
        <v>307253</v>
      </c>
      <c r="DM35" s="642"/>
      <c r="DN35" s="642"/>
      <c r="DO35" s="642"/>
      <c r="DP35" s="642"/>
      <c r="DQ35" s="642"/>
      <c r="DR35" s="642"/>
      <c r="DS35" s="642"/>
      <c r="DT35" s="642"/>
      <c r="DU35" s="642"/>
      <c r="DV35" s="643"/>
      <c r="DW35" s="646">
        <v>1.8</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234</v>
      </c>
      <c r="AE36" s="704"/>
      <c r="AF36" s="704"/>
      <c r="AG36" s="704"/>
      <c r="AH36" s="704"/>
      <c r="AI36" s="704"/>
      <c r="AJ36" s="704"/>
      <c r="AK36" s="704"/>
      <c r="AL36" s="646" t="s">
        <v>123</v>
      </c>
      <c r="AM36" s="647"/>
      <c r="AN36" s="647"/>
      <c r="AO36" s="705"/>
      <c r="AQ36" s="678" t="s">
        <v>324</v>
      </c>
      <c r="AR36" s="679"/>
      <c r="AS36" s="679"/>
      <c r="AT36" s="679"/>
      <c r="AU36" s="679"/>
      <c r="AV36" s="679"/>
      <c r="AW36" s="679"/>
      <c r="AX36" s="679"/>
      <c r="AY36" s="680"/>
      <c r="AZ36" s="641">
        <v>1345832</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-370417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1836193</v>
      </c>
      <c r="CS36" s="644"/>
      <c r="CT36" s="644"/>
      <c r="CU36" s="644"/>
      <c r="CV36" s="644"/>
      <c r="CW36" s="644"/>
      <c r="CX36" s="644"/>
      <c r="CY36" s="645"/>
      <c r="CZ36" s="646">
        <v>6.1</v>
      </c>
      <c r="DA36" s="675"/>
      <c r="DB36" s="675"/>
      <c r="DC36" s="676"/>
      <c r="DD36" s="649">
        <v>1621191</v>
      </c>
      <c r="DE36" s="644"/>
      <c r="DF36" s="644"/>
      <c r="DG36" s="644"/>
      <c r="DH36" s="644"/>
      <c r="DI36" s="644"/>
      <c r="DJ36" s="644"/>
      <c r="DK36" s="645"/>
      <c r="DL36" s="649">
        <v>1392884</v>
      </c>
      <c r="DM36" s="644"/>
      <c r="DN36" s="644"/>
      <c r="DO36" s="644"/>
      <c r="DP36" s="644"/>
      <c r="DQ36" s="644"/>
      <c r="DR36" s="644"/>
      <c r="DS36" s="644"/>
      <c r="DT36" s="644"/>
      <c r="DU36" s="644"/>
      <c r="DV36" s="645"/>
      <c r="DW36" s="646">
        <v>8.1999999999999993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199289</v>
      </c>
      <c r="S37" s="644"/>
      <c r="T37" s="644"/>
      <c r="U37" s="644"/>
      <c r="V37" s="644"/>
      <c r="W37" s="644"/>
      <c r="X37" s="644"/>
      <c r="Y37" s="645"/>
      <c r="Z37" s="703">
        <v>0.6</v>
      </c>
      <c r="AA37" s="703"/>
      <c r="AB37" s="703"/>
      <c r="AC37" s="703"/>
      <c r="AD37" s="704" t="s">
        <v>234</v>
      </c>
      <c r="AE37" s="704"/>
      <c r="AF37" s="704"/>
      <c r="AG37" s="704"/>
      <c r="AH37" s="704"/>
      <c r="AI37" s="704"/>
      <c r="AJ37" s="704"/>
      <c r="AK37" s="704"/>
      <c r="AL37" s="646" t="s">
        <v>234</v>
      </c>
      <c r="AM37" s="647"/>
      <c r="AN37" s="647"/>
      <c r="AO37" s="705"/>
      <c r="AQ37" s="678" t="s">
        <v>328</v>
      </c>
      <c r="AR37" s="679"/>
      <c r="AS37" s="679"/>
      <c r="AT37" s="679"/>
      <c r="AU37" s="679"/>
      <c r="AV37" s="679"/>
      <c r="AW37" s="679"/>
      <c r="AX37" s="679"/>
      <c r="AY37" s="680"/>
      <c r="AZ37" s="641">
        <v>5411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12959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652334</v>
      </c>
      <c r="CS37" s="642"/>
      <c r="CT37" s="642"/>
      <c r="CU37" s="642"/>
      <c r="CV37" s="642"/>
      <c r="CW37" s="642"/>
      <c r="CX37" s="642"/>
      <c r="CY37" s="643"/>
      <c r="CZ37" s="646">
        <v>2.2000000000000002</v>
      </c>
      <c r="DA37" s="675"/>
      <c r="DB37" s="675"/>
      <c r="DC37" s="676"/>
      <c r="DD37" s="649">
        <v>649808</v>
      </c>
      <c r="DE37" s="642"/>
      <c r="DF37" s="642"/>
      <c r="DG37" s="642"/>
      <c r="DH37" s="642"/>
      <c r="DI37" s="642"/>
      <c r="DJ37" s="642"/>
      <c r="DK37" s="643"/>
      <c r="DL37" s="649">
        <v>607606</v>
      </c>
      <c r="DM37" s="642"/>
      <c r="DN37" s="642"/>
      <c r="DO37" s="642"/>
      <c r="DP37" s="642"/>
      <c r="DQ37" s="642"/>
      <c r="DR37" s="642"/>
      <c r="DS37" s="642"/>
      <c r="DT37" s="642"/>
      <c r="DU37" s="642"/>
      <c r="DV37" s="643"/>
      <c r="DW37" s="646">
        <v>3.6</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31412091</v>
      </c>
      <c r="S38" s="693"/>
      <c r="T38" s="693"/>
      <c r="U38" s="693"/>
      <c r="V38" s="693"/>
      <c r="W38" s="693"/>
      <c r="X38" s="693"/>
      <c r="Y38" s="698"/>
      <c r="Z38" s="699">
        <v>100</v>
      </c>
      <c r="AA38" s="699"/>
      <c r="AB38" s="699"/>
      <c r="AC38" s="699"/>
      <c r="AD38" s="700">
        <v>16810520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21451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3574000</v>
      </c>
      <c r="CS38" s="644"/>
      <c r="CT38" s="644"/>
      <c r="CU38" s="644"/>
      <c r="CV38" s="644"/>
      <c r="CW38" s="644"/>
      <c r="CX38" s="644"/>
      <c r="CY38" s="645"/>
      <c r="CZ38" s="646">
        <v>11.8</v>
      </c>
      <c r="DA38" s="675"/>
      <c r="DB38" s="675"/>
      <c r="DC38" s="676"/>
      <c r="DD38" s="649">
        <v>3226258</v>
      </c>
      <c r="DE38" s="644"/>
      <c r="DF38" s="644"/>
      <c r="DG38" s="644"/>
      <c r="DH38" s="644"/>
      <c r="DI38" s="644"/>
      <c r="DJ38" s="644"/>
      <c r="DK38" s="645"/>
      <c r="DL38" s="649">
        <v>2692126</v>
      </c>
      <c r="DM38" s="644"/>
      <c r="DN38" s="644"/>
      <c r="DO38" s="644"/>
      <c r="DP38" s="644"/>
      <c r="DQ38" s="644"/>
      <c r="DR38" s="644"/>
      <c r="DS38" s="644"/>
      <c r="DT38" s="644"/>
      <c r="DU38" s="644"/>
      <c r="DV38" s="645"/>
      <c r="DW38" s="646">
        <v>15.8</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234</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655071</v>
      </c>
      <c r="CS39" s="642"/>
      <c r="CT39" s="642"/>
      <c r="CU39" s="642"/>
      <c r="CV39" s="642"/>
      <c r="CW39" s="642"/>
      <c r="CX39" s="642"/>
      <c r="CY39" s="643"/>
      <c r="CZ39" s="646">
        <v>2.2000000000000002</v>
      </c>
      <c r="DA39" s="675"/>
      <c r="DB39" s="675"/>
      <c r="DC39" s="676"/>
      <c r="DD39" s="649">
        <v>586545</v>
      </c>
      <c r="DE39" s="642"/>
      <c r="DF39" s="642"/>
      <c r="DG39" s="642"/>
      <c r="DH39" s="642"/>
      <c r="DI39" s="642"/>
      <c r="DJ39" s="642"/>
      <c r="DK39" s="643"/>
      <c r="DL39" s="649" t="s">
        <v>234</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833591</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99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60360</v>
      </c>
      <c r="CS40" s="644"/>
      <c r="CT40" s="644"/>
      <c r="CU40" s="644"/>
      <c r="CV40" s="644"/>
      <c r="CW40" s="644"/>
      <c r="CX40" s="644"/>
      <c r="CY40" s="645"/>
      <c r="CZ40" s="646">
        <v>0.2</v>
      </c>
      <c r="DA40" s="675"/>
      <c r="DB40" s="675"/>
      <c r="DC40" s="676"/>
      <c r="DD40" s="649">
        <v>360</v>
      </c>
      <c r="DE40" s="644"/>
      <c r="DF40" s="644"/>
      <c r="DG40" s="644"/>
      <c r="DH40" s="644"/>
      <c r="DI40" s="644"/>
      <c r="DJ40" s="644"/>
      <c r="DK40" s="645"/>
      <c r="DL40" s="649">
        <v>360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1389166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234</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5934715</v>
      </c>
      <c r="CS42" s="644"/>
      <c r="CT42" s="644"/>
      <c r="CU42" s="644"/>
      <c r="CV42" s="644"/>
      <c r="CW42" s="644"/>
      <c r="CX42" s="644"/>
      <c r="CY42" s="645"/>
      <c r="CZ42" s="646">
        <v>19.600000000000001</v>
      </c>
      <c r="DA42" s="647"/>
      <c r="DB42" s="647"/>
      <c r="DC42" s="648"/>
      <c r="DD42" s="649">
        <v>1051532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107973</v>
      </c>
      <c r="CS43" s="642"/>
      <c r="CT43" s="642"/>
      <c r="CU43" s="642"/>
      <c r="CV43" s="642"/>
      <c r="CW43" s="642"/>
      <c r="CX43" s="642"/>
      <c r="CY43" s="643"/>
      <c r="CZ43" s="646">
        <v>0.4</v>
      </c>
      <c r="DA43" s="675"/>
      <c r="DB43" s="675"/>
      <c r="DC43" s="676"/>
      <c r="DD43" s="649">
        <v>107973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5934715</v>
      </c>
      <c r="CS44" s="644"/>
      <c r="CT44" s="644"/>
      <c r="CU44" s="644"/>
      <c r="CV44" s="644"/>
      <c r="CW44" s="644"/>
      <c r="CX44" s="644"/>
      <c r="CY44" s="645"/>
      <c r="CZ44" s="646">
        <v>19.600000000000001</v>
      </c>
      <c r="DA44" s="647"/>
      <c r="DB44" s="647"/>
      <c r="DC44" s="648"/>
      <c r="DD44" s="649">
        <v>1051532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3404684</v>
      </c>
      <c r="CS45" s="642"/>
      <c r="CT45" s="642"/>
      <c r="CU45" s="642"/>
      <c r="CV45" s="642"/>
      <c r="CW45" s="642"/>
      <c r="CX45" s="642"/>
      <c r="CY45" s="643"/>
      <c r="CZ45" s="646">
        <v>11.3</v>
      </c>
      <c r="DA45" s="675"/>
      <c r="DB45" s="675"/>
      <c r="DC45" s="676"/>
      <c r="DD45" s="649">
        <v>341494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2525031</v>
      </c>
      <c r="CS46" s="644"/>
      <c r="CT46" s="644"/>
      <c r="CU46" s="644"/>
      <c r="CV46" s="644"/>
      <c r="CW46" s="644"/>
      <c r="CX46" s="644"/>
      <c r="CY46" s="645"/>
      <c r="CZ46" s="646">
        <v>8.4</v>
      </c>
      <c r="DA46" s="647"/>
      <c r="DB46" s="647"/>
      <c r="DC46" s="648"/>
      <c r="DD46" s="649">
        <v>705038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234</v>
      </c>
      <c r="CS47" s="642"/>
      <c r="CT47" s="642"/>
      <c r="CU47" s="642"/>
      <c r="CV47" s="642"/>
      <c r="CW47" s="642"/>
      <c r="CX47" s="642"/>
      <c r="CY47" s="643"/>
      <c r="CZ47" s="646" t="s">
        <v>234</v>
      </c>
      <c r="DA47" s="675"/>
      <c r="DB47" s="675"/>
      <c r="DC47" s="676"/>
      <c r="DD47" s="649" t="s">
        <v>234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234</v>
      </c>
      <c r="CS48" s="644"/>
      <c r="CT48" s="644"/>
      <c r="CU48" s="644"/>
      <c r="CV48" s="644"/>
      <c r="CW48" s="644"/>
      <c r="CX48" s="644"/>
      <c r="CY48" s="645"/>
      <c r="CZ48" s="646" t="s">
        <v>234</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30238537</v>
      </c>
      <c r="CS49" s="657"/>
      <c r="CT49" s="657"/>
      <c r="CU49" s="657"/>
      <c r="CV49" s="657"/>
      <c r="CW49" s="657"/>
      <c r="CX49" s="657"/>
      <c r="CY49" s="658"/>
      <c r="CZ49" s="659">
        <v>100</v>
      </c>
      <c r="DA49" s="660"/>
      <c r="DB49" s="660"/>
      <c r="DC49" s="661"/>
      <c r="DD49" s="662">
        <v>19211566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tAlMNu4ldb43kQ35F7B0EjprRumVdR9o6xhdlnltkaNnKO14oWkjD4HKsVT5g6vwz1QyjV0/c8JlpJVUCQn6Q==" saltValue="4qAjG78ZiAkI34+9Bwvb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31447</v>
      </c>
      <c r="R7" s="1174"/>
      <c r="S7" s="1174"/>
      <c r="T7" s="1174"/>
      <c r="U7" s="1174"/>
      <c r="V7" s="1174">
        <v>30279</v>
      </c>
      <c r="W7" s="1174"/>
      <c r="X7" s="1174"/>
      <c r="Y7" s="1174"/>
      <c r="Z7" s="1174"/>
      <c r="AA7" s="1174">
        <v>1169</v>
      </c>
      <c r="AB7" s="1174"/>
      <c r="AC7" s="1174"/>
      <c r="AD7" s="1174"/>
      <c r="AE7" s="1175"/>
      <c r="AF7" s="1176">
        <v>938</v>
      </c>
      <c r="AG7" s="1177"/>
      <c r="AH7" s="1177"/>
      <c r="AI7" s="1177"/>
      <c r="AJ7" s="1178"/>
      <c r="AK7" s="1160" t="s">
        <v>500</v>
      </c>
      <c r="AL7" s="1161"/>
      <c r="AM7" s="1161"/>
      <c r="AN7" s="1161"/>
      <c r="AO7" s="1161"/>
      <c r="AP7" s="1161">
        <v>15267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0</v>
      </c>
      <c r="CI7" s="1158"/>
      <c r="CJ7" s="1158"/>
      <c r="CK7" s="1158"/>
      <c r="CL7" s="1159"/>
      <c r="CM7" s="1157">
        <v>20</v>
      </c>
      <c r="CN7" s="1158"/>
      <c r="CO7" s="1158"/>
      <c r="CP7" s="1158"/>
      <c r="CQ7" s="1159"/>
      <c r="CR7" s="1157">
        <v>2</v>
      </c>
      <c r="CS7" s="1158"/>
      <c r="CT7" s="1158"/>
      <c r="CU7" s="1158"/>
      <c r="CV7" s="1159"/>
      <c r="CW7" s="1157">
        <v>2</v>
      </c>
      <c r="CX7" s="1158"/>
      <c r="CY7" s="1158"/>
      <c r="CZ7" s="1158"/>
      <c r="DA7" s="1159"/>
      <c r="DB7" s="1157" t="s">
        <v>570</v>
      </c>
      <c r="DC7" s="1158"/>
      <c r="DD7" s="1158"/>
      <c r="DE7" s="1158"/>
      <c r="DF7" s="1159"/>
      <c r="DG7" s="1157">
        <v>939</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378</v>
      </c>
      <c r="R8" s="1113"/>
      <c r="S8" s="1113"/>
      <c r="T8" s="1113"/>
      <c r="U8" s="1113"/>
      <c r="V8" s="1113">
        <v>373</v>
      </c>
      <c r="W8" s="1113"/>
      <c r="X8" s="1113"/>
      <c r="Y8" s="1113"/>
      <c r="Z8" s="1113"/>
      <c r="AA8" s="1113">
        <v>5</v>
      </c>
      <c r="AB8" s="1113"/>
      <c r="AC8" s="1113"/>
      <c r="AD8" s="1113"/>
      <c r="AE8" s="1114"/>
      <c r="AF8" s="1088">
        <v>5</v>
      </c>
      <c r="AG8" s="1089"/>
      <c r="AH8" s="1089"/>
      <c r="AI8" s="1089"/>
      <c r="AJ8" s="1090"/>
      <c r="AK8" s="1155">
        <v>413</v>
      </c>
      <c r="AL8" s="1156"/>
      <c r="AM8" s="1156"/>
      <c r="AN8" s="1156"/>
      <c r="AO8" s="1156"/>
      <c r="AP8" s="1156">
        <v>1420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31466</v>
      </c>
      <c r="R23" s="1138"/>
      <c r="S23" s="1138"/>
      <c r="T23" s="1138"/>
      <c r="U23" s="1138"/>
      <c r="V23" s="1138">
        <v>30293</v>
      </c>
      <c r="W23" s="1138"/>
      <c r="X23" s="1138"/>
      <c r="Y23" s="1138"/>
      <c r="Z23" s="1138"/>
      <c r="AA23" s="1138">
        <v>1174</v>
      </c>
      <c r="AB23" s="1138"/>
      <c r="AC23" s="1138"/>
      <c r="AD23" s="1138"/>
      <c r="AE23" s="1139"/>
      <c r="AF23" s="1140">
        <v>943</v>
      </c>
      <c r="AG23" s="1138"/>
      <c r="AH23" s="1138"/>
      <c r="AI23" s="1138"/>
      <c r="AJ23" s="1141"/>
      <c r="AK23" s="1142"/>
      <c r="AL23" s="1143"/>
      <c r="AM23" s="1143"/>
      <c r="AN23" s="1143"/>
      <c r="AO23" s="1143"/>
      <c r="AP23" s="1138">
        <v>16687</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10595</v>
      </c>
      <c r="R28" s="1123"/>
      <c r="S28" s="1123"/>
      <c r="T28" s="1123"/>
      <c r="U28" s="1123"/>
      <c r="V28" s="1123">
        <v>10465</v>
      </c>
      <c r="W28" s="1123"/>
      <c r="X28" s="1123"/>
      <c r="Y28" s="1123"/>
      <c r="Z28" s="1123"/>
      <c r="AA28" s="1123">
        <v>130</v>
      </c>
      <c r="AB28" s="1123"/>
      <c r="AC28" s="1123"/>
      <c r="AD28" s="1123"/>
      <c r="AE28" s="1124"/>
      <c r="AF28" s="1125">
        <v>130</v>
      </c>
      <c r="AG28" s="1123"/>
      <c r="AH28" s="1123"/>
      <c r="AI28" s="1123"/>
      <c r="AJ28" s="1126"/>
      <c r="AK28" s="1127">
        <v>834</v>
      </c>
      <c r="AL28" s="1115"/>
      <c r="AM28" s="1115"/>
      <c r="AN28" s="1115"/>
      <c r="AO28" s="1115"/>
      <c r="AP28" s="1115" t="s">
        <v>572</v>
      </c>
      <c r="AQ28" s="1115"/>
      <c r="AR28" s="1115"/>
      <c r="AS28" s="1115"/>
      <c r="AT28" s="1115"/>
      <c r="AU28" s="1115" t="s">
        <v>572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4766</v>
      </c>
      <c r="R29" s="1113"/>
      <c r="S29" s="1113"/>
      <c r="T29" s="1113"/>
      <c r="U29" s="1113"/>
      <c r="V29" s="1113">
        <v>4672</v>
      </c>
      <c r="W29" s="1113"/>
      <c r="X29" s="1113"/>
      <c r="Y29" s="1113"/>
      <c r="Z29" s="1113"/>
      <c r="AA29" s="1113">
        <v>94</v>
      </c>
      <c r="AB29" s="1113"/>
      <c r="AC29" s="1113"/>
      <c r="AD29" s="1113"/>
      <c r="AE29" s="1114"/>
      <c r="AF29" s="1088">
        <v>94</v>
      </c>
      <c r="AG29" s="1089"/>
      <c r="AH29" s="1089"/>
      <c r="AI29" s="1089"/>
      <c r="AJ29" s="1090"/>
      <c r="AK29" s="1049">
        <v>822</v>
      </c>
      <c r="AL29" s="1040"/>
      <c r="AM29" s="1040"/>
      <c r="AN29" s="1040"/>
      <c r="AO29" s="1040"/>
      <c r="AP29" s="1040" t="s">
        <v>572</v>
      </c>
      <c r="AQ29" s="1040"/>
      <c r="AR29" s="1040"/>
      <c r="AS29" s="1040"/>
      <c r="AT29" s="1040"/>
      <c r="AU29" s="1040" t="s">
        <v>573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1000</v>
      </c>
      <c r="R30" s="1113"/>
      <c r="S30" s="1113"/>
      <c r="T30" s="1113"/>
      <c r="U30" s="1113"/>
      <c r="V30" s="1113">
        <v>985</v>
      </c>
      <c r="W30" s="1113"/>
      <c r="X30" s="1113"/>
      <c r="Y30" s="1113"/>
      <c r="Z30" s="1113"/>
      <c r="AA30" s="1113">
        <v>15</v>
      </c>
      <c r="AB30" s="1113"/>
      <c r="AC30" s="1113"/>
      <c r="AD30" s="1113"/>
      <c r="AE30" s="1114"/>
      <c r="AF30" s="1088">
        <v>15</v>
      </c>
      <c r="AG30" s="1089"/>
      <c r="AH30" s="1089"/>
      <c r="AI30" s="1089"/>
      <c r="AJ30" s="1090"/>
      <c r="AK30" s="1049">
        <v>126</v>
      </c>
      <c r="AL30" s="1040"/>
      <c r="AM30" s="1040"/>
      <c r="AN30" s="1040"/>
      <c r="AO30" s="1040"/>
      <c r="AP30" s="1040" t="s">
        <v>573</v>
      </c>
      <c r="AQ30" s="1040"/>
      <c r="AR30" s="1040"/>
      <c r="AS30" s="1040"/>
      <c r="AT30" s="1040"/>
      <c r="AU30" s="1040" t="s">
        <v>572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3168</v>
      </c>
      <c r="R31" s="1113"/>
      <c r="S31" s="1113"/>
      <c r="T31" s="1113"/>
      <c r="U31" s="1113"/>
      <c r="V31" s="1113">
        <v>3158</v>
      </c>
      <c r="W31" s="1113"/>
      <c r="X31" s="1113"/>
      <c r="Y31" s="1113"/>
      <c r="Z31" s="1113"/>
      <c r="AA31" s="1113">
        <v>10</v>
      </c>
      <c r="AB31" s="1113"/>
      <c r="AC31" s="1113"/>
      <c r="AD31" s="1113"/>
      <c r="AE31" s="1114"/>
      <c r="AF31" s="1088">
        <v>10</v>
      </c>
      <c r="AG31" s="1089"/>
      <c r="AH31" s="1089"/>
      <c r="AI31" s="1089"/>
      <c r="AJ31" s="1090"/>
      <c r="AK31" s="1049">
        <v>1346</v>
      </c>
      <c r="AL31" s="1040"/>
      <c r="AM31" s="1040"/>
      <c r="AN31" s="1040"/>
      <c r="AO31" s="1040"/>
      <c r="AP31" s="1040">
        <v>13451</v>
      </c>
      <c r="AQ31" s="1040"/>
      <c r="AR31" s="1040"/>
      <c r="AS31" s="1040"/>
      <c r="AT31" s="1040"/>
      <c r="AU31" s="1040">
        <v>9523</v>
      </c>
      <c r="AV31" s="1040"/>
      <c r="AW31" s="1040"/>
      <c r="AX31" s="1040"/>
      <c r="AY31" s="1040"/>
      <c r="AZ31" s="1111" t="s">
        <v>572</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249</v>
      </c>
      <c r="AG63" s="1028"/>
      <c r="AH63" s="1028"/>
      <c r="AI63" s="1028"/>
      <c r="AJ63" s="1099"/>
      <c r="AK63" s="1100"/>
      <c r="AL63" s="1032"/>
      <c r="AM63" s="1032"/>
      <c r="AN63" s="1032"/>
      <c r="AO63" s="1032"/>
      <c r="AP63" s="1028">
        <v>13451</v>
      </c>
      <c r="AQ63" s="1028"/>
      <c r="AR63" s="1028"/>
      <c r="AS63" s="1028"/>
      <c r="AT63" s="1028"/>
      <c r="AU63" s="1028">
        <v>9523</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386</v>
      </c>
      <c r="W66" s="1071"/>
      <c r="X66" s="1071"/>
      <c r="Y66" s="1071"/>
      <c r="Z66" s="1072"/>
      <c r="AA66" s="1070" t="s">
        <v>403</v>
      </c>
      <c r="AB66" s="1071"/>
      <c r="AC66" s="1071"/>
      <c r="AD66" s="1071"/>
      <c r="AE66" s="1072"/>
      <c r="AF66" s="1076" t="s">
        <v>404</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558</v>
      </c>
      <c r="C68" s="1055"/>
      <c r="D68" s="1055"/>
      <c r="E68" s="1055"/>
      <c r="F68" s="1055"/>
      <c r="G68" s="1055"/>
      <c r="H68" s="1055"/>
      <c r="I68" s="1055"/>
      <c r="J68" s="1055"/>
      <c r="K68" s="1055"/>
      <c r="L68" s="1055"/>
      <c r="M68" s="1055"/>
      <c r="N68" s="1055"/>
      <c r="O68" s="1055"/>
      <c r="P68" s="1056"/>
      <c r="Q68" s="1057">
        <v>497</v>
      </c>
      <c r="R68" s="1051"/>
      <c r="S68" s="1051"/>
      <c r="T68" s="1051"/>
      <c r="U68" s="1051"/>
      <c r="V68" s="1051">
        <v>463</v>
      </c>
      <c r="W68" s="1051"/>
      <c r="X68" s="1051"/>
      <c r="Y68" s="1051"/>
      <c r="Z68" s="1051"/>
      <c r="AA68" s="1051">
        <v>34</v>
      </c>
      <c r="AB68" s="1051"/>
      <c r="AC68" s="1051"/>
      <c r="AD68" s="1051"/>
      <c r="AE68" s="1051"/>
      <c r="AF68" s="1051">
        <v>34</v>
      </c>
      <c r="AG68" s="1051"/>
      <c r="AH68" s="1051"/>
      <c r="AI68" s="1051"/>
      <c r="AJ68" s="1051"/>
      <c r="AK68" s="1051" t="s">
        <v>563</v>
      </c>
      <c r="AL68" s="1051"/>
      <c r="AM68" s="1051"/>
      <c r="AN68" s="1051"/>
      <c r="AO68" s="1051"/>
      <c r="AP68" s="1051">
        <v>93</v>
      </c>
      <c r="AQ68" s="1051"/>
      <c r="AR68" s="1051"/>
      <c r="AS68" s="1051"/>
      <c r="AT68" s="1051"/>
      <c r="AU68" s="1051">
        <v>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559</v>
      </c>
      <c r="C69" s="1044"/>
      <c r="D69" s="1044"/>
      <c r="E69" s="1044"/>
      <c r="F69" s="1044"/>
      <c r="G69" s="1044"/>
      <c r="H69" s="1044"/>
      <c r="I69" s="1044"/>
      <c r="J69" s="1044"/>
      <c r="K69" s="1044"/>
      <c r="L69" s="1044"/>
      <c r="M69" s="1044"/>
      <c r="N69" s="1044"/>
      <c r="O69" s="1044"/>
      <c r="P69" s="1045"/>
      <c r="Q69" s="1046">
        <v>8676</v>
      </c>
      <c r="R69" s="1040"/>
      <c r="S69" s="1040"/>
      <c r="T69" s="1040"/>
      <c r="U69" s="1040"/>
      <c r="V69" s="1040">
        <v>8269</v>
      </c>
      <c r="W69" s="1040"/>
      <c r="X69" s="1040"/>
      <c r="Y69" s="1040"/>
      <c r="Z69" s="1040"/>
      <c r="AA69" s="1040">
        <v>406</v>
      </c>
      <c r="AB69" s="1040"/>
      <c r="AC69" s="1040"/>
      <c r="AD69" s="1040"/>
      <c r="AE69" s="1040"/>
      <c r="AF69" s="1040">
        <v>397</v>
      </c>
      <c r="AG69" s="1040"/>
      <c r="AH69" s="1040"/>
      <c r="AI69" s="1040"/>
      <c r="AJ69" s="1040"/>
      <c r="AK69" s="1040" t="s">
        <v>562</v>
      </c>
      <c r="AL69" s="1040"/>
      <c r="AM69" s="1040"/>
      <c r="AN69" s="1040"/>
      <c r="AO69" s="1040"/>
      <c r="AP69" s="1040">
        <v>6380</v>
      </c>
      <c r="AQ69" s="1040"/>
      <c r="AR69" s="1040"/>
      <c r="AS69" s="1040"/>
      <c r="AT69" s="1040"/>
      <c r="AU69" s="1040">
        <v>1852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560</v>
      </c>
      <c r="C70" s="1044"/>
      <c r="D70" s="1044"/>
      <c r="E70" s="1044"/>
      <c r="F70" s="1044"/>
      <c r="G70" s="1044"/>
      <c r="H70" s="1044"/>
      <c r="I70" s="1044"/>
      <c r="J70" s="1044"/>
      <c r="K70" s="1044"/>
      <c r="L70" s="1044"/>
      <c r="M70" s="1044"/>
      <c r="N70" s="1044"/>
      <c r="O70" s="1044"/>
      <c r="P70" s="1045"/>
      <c r="Q70" s="1046">
        <v>3570</v>
      </c>
      <c r="R70" s="1040"/>
      <c r="S70" s="1040"/>
      <c r="T70" s="1040"/>
      <c r="U70" s="1040"/>
      <c r="V70" s="1040">
        <v>3100</v>
      </c>
      <c r="W70" s="1040"/>
      <c r="X70" s="1040"/>
      <c r="Y70" s="1040"/>
      <c r="Z70" s="1040"/>
      <c r="AA70" s="1040">
        <v>470</v>
      </c>
      <c r="AB70" s="1040"/>
      <c r="AC70" s="1040"/>
      <c r="AD70" s="1040"/>
      <c r="AE70" s="1040"/>
      <c r="AF70" s="1040">
        <v>470</v>
      </c>
      <c r="AG70" s="1040"/>
      <c r="AH70" s="1040"/>
      <c r="AI70" s="1040"/>
      <c r="AJ70" s="1040"/>
      <c r="AK70" s="1040">
        <v>63</v>
      </c>
      <c r="AL70" s="1040"/>
      <c r="AM70" s="1040"/>
      <c r="AN70" s="1040"/>
      <c r="AO70" s="1040"/>
      <c r="AP70" s="1040" t="s">
        <v>572</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561</v>
      </c>
      <c r="C71" s="1044"/>
      <c r="D71" s="1044"/>
      <c r="E71" s="1044"/>
      <c r="F71" s="1044"/>
      <c r="G71" s="1044"/>
      <c r="H71" s="1044"/>
      <c r="I71" s="1044"/>
      <c r="J71" s="1044"/>
      <c r="K71" s="1044"/>
      <c r="L71" s="1044"/>
      <c r="M71" s="1044"/>
      <c r="N71" s="1044"/>
      <c r="O71" s="1044"/>
      <c r="P71" s="1045"/>
      <c r="Q71" s="1046">
        <v>883572</v>
      </c>
      <c r="R71" s="1040"/>
      <c r="S71" s="1040"/>
      <c r="T71" s="1040"/>
      <c r="U71" s="1040"/>
      <c r="V71" s="1040">
        <v>863176</v>
      </c>
      <c r="W71" s="1040"/>
      <c r="X71" s="1040"/>
      <c r="Y71" s="1040"/>
      <c r="Z71" s="1040"/>
      <c r="AA71" s="1040">
        <v>20396</v>
      </c>
      <c r="AB71" s="1040"/>
      <c r="AC71" s="1040"/>
      <c r="AD71" s="1040"/>
      <c r="AE71" s="1040"/>
      <c r="AF71" s="1040">
        <v>20396</v>
      </c>
      <c r="AG71" s="1040"/>
      <c r="AH71" s="1040"/>
      <c r="AI71" s="1040"/>
      <c r="AJ71" s="1040"/>
      <c r="AK71" s="1040">
        <v>5429</v>
      </c>
      <c r="AL71" s="1040"/>
      <c r="AM71" s="1040"/>
      <c r="AN71" s="1040"/>
      <c r="AO71" s="1040"/>
      <c r="AP71" s="1040" t="s">
        <v>572</v>
      </c>
      <c r="AQ71" s="1040"/>
      <c r="AR71" s="1040"/>
      <c r="AS71" s="1040"/>
      <c r="AT71" s="1040"/>
      <c r="AU71" s="1040" t="s">
        <v>572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21298</v>
      </c>
      <c r="AG88" s="1028"/>
      <c r="AH88" s="1028"/>
      <c r="AI88" s="1028"/>
      <c r="AJ88" s="1028"/>
      <c r="AK88" s="1032"/>
      <c r="AL88" s="1032"/>
      <c r="AM88" s="1032"/>
      <c r="AN88" s="1032"/>
      <c r="AO88" s="1032"/>
      <c r="AP88" s="1028">
        <v>6473</v>
      </c>
      <c r="AQ88" s="1028"/>
      <c r="AR88" s="1028"/>
      <c r="AS88" s="1028"/>
      <c r="AT88" s="1028"/>
      <c r="AU88" s="1028">
        <v>1869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v>
      </c>
      <c r="CS102" s="1020"/>
      <c r="CT102" s="1020"/>
      <c r="CU102" s="1020"/>
      <c r="CV102" s="1021"/>
      <c r="CW102" s="1019">
        <v>2</v>
      </c>
      <c r="CX102" s="1020"/>
      <c r="CY102" s="1020"/>
      <c r="CZ102" s="1020"/>
      <c r="DA102" s="1021"/>
      <c r="DB102" s="1019" t="s">
        <v>572</v>
      </c>
      <c r="DC102" s="1020"/>
      <c r="DD102" s="1020"/>
      <c r="DE102" s="1020"/>
      <c r="DF102" s="1021"/>
      <c r="DG102" s="1019">
        <v>939</v>
      </c>
      <c r="DH102" s="1020"/>
      <c r="DI102" s="1020"/>
      <c r="DJ102" s="1020"/>
      <c r="DK102" s="1021"/>
      <c r="DL102" s="1019" t="s">
        <v>574</v>
      </c>
      <c r="DM102" s="1020"/>
      <c r="DN102" s="1020"/>
      <c r="DO102" s="1020"/>
      <c r="DP102" s="1021"/>
      <c r="DQ102" s="1019" t="s">
        <v>572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1814485</v>
      </c>
      <c r="AB110" s="956"/>
      <c r="AC110" s="956"/>
      <c r="AD110" s="956"/>
      <c r="AE110" s="957"/>
      <c r="AF110" s="958">
        <v>1864940</v>
      </c>
      <c r="AG110" s="956"/>
      <c r="AH110" s="956"/>
      <c r="AI110" s="956"/>
      <c r="AJ110" s="957"/>
      <c r="AK110" s="958">
        <v>1895224</v>
      </c>
      <c r="AL110" s="956"/>
      <c r="AM110" s="956"/>
      <c r="AN110" s="956"/>
      <c r="AO110" s="957"/>
      <c r="AP110" s="959">
        <v>13.5</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16992412</v>
      </c>
      <c r="BR110" s="903"/>
      <c r="BS110" s="903"/>
      <c r="BT110" s="903"/>
      <c r="BU110" s="903"/>
      <c r="BV110" s="903">
        <v>16309507</v>
      </c>
      <c r="BW110" s="903"/>
      <c r="BX110" s="903"/>
      <c r="BY110" s="903"/>
      <c r="BZ110" s="903"/>
      <c r="CA110" s="903">
        <v>16686645</v>
      </c>
      <c r="CB110" s="903"/>
      <c r="CC110" s="903"/>
      <c r="CD110" s="903"/>
      <c r="CE110" s="903"/>
      <c r="CF110" s="927">
        <v>119</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424</v>
      </c>
      <c r="DM110" s="903"/>
      <c r="DN110" s="903"/>
      <c r="DO110" s="903"/>
      <c r="DP110" s="903"/>
      <c r="DQ110" s="903" t="s">
        <v>123</v>
      </c>
      <c r="DR110" s="903"/>
      <c r="DS110" s="903"/>
      <c r="DT110" s="903"/>
      <c r="DU110" s="903"/>
      <c r="DV110" s="904" t="s">
        <v>425</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424</v>
      </c>
      <c r="AG111" s="984"/>
      <c r="AH111" s="984"/>
      <c r="AI111" s="984"/>
      <c r="AJ111" s="985"/>
      <c r="AK111" s="986" t="s">
        <v>424</v>
      </c>
      <c r="AL111" s="984"/>
      <c r="AM111" s="984"/>
      <c r="AN111" s="984"/>
      <c r="AO111" s="985"/>
      <c r="AP111" s="987" t="s">
        <v>424</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1095317</v>
      </c>
      <c r="BR111" s="875"/>
      <c r="BS111" s="875"/>
      <c r="BT111" s="875"/>
      <c r="BU111" s="875"/>
      <c r="BV111" s="875">
        <v>1248039</v>
      </c>
      <c r="BW111" s="875"/>
      <c r="BX111" s="875"/>
      <c r="BY111" s="875"/>
      <c r="BZ111" s="875"/>
      <c r="CA111" s="875">
        <v>1016667</v>
      </c>
      <c r="CB111" s="875"/>
      <c r="CC111" s="875"/>
      <c r="CD111" s="875"/>
      <c r="CE111" s="875"/>
      <c r="CF111" s="936">
        <v>7.2</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424</v>
      </c>
      <c r="DM111" s="875"/>
      <c r="DN111" s="875"/>
      <c r="DO111" s="875"/>
      <c r="DP111" s="875"/>
      <c r="DQ111" s="875" t="s">
        <v>429</v>
      </c>
      <c r="DR111" s="875"/>
      <c r="DS111" s="875"/>
      <c r="DT111" s="875"/>
      <c r="DU111" s="875"/>
      <c r="DV111" s="852" t="s">
        <v>425</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425</v>
      </c>
      <c r="AB112" s="838"/>
      <c r="AC112" s="838"/>
      <c r="AD112" s="838"/>
      <c r="AE112" s="839"/>
      <c r="AF112" s="840" t="s">
        <v>424</v>
      </c>
      <c r="AG112" s="838"/>
      <c r="AH112" s="838"/>
      <c r="AI112" s="838"/>
      <c r="AJ112" s="839"/>
      <c r="AK112" s="840" t="s">
        <v>424</v>
      </c>
      <c r="AL112" s="838"/>
      <c r="AM112" s="838"/>
      <c r="AN112" s="838"/>
      <c r="AO112" s="839"/>
      <c r="AP112" s="885" t="s">
        <v>424</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10853445</v>
      </c>
      <c r="BR112" s="875"/>
      <c r="BS112" s="875"/>
      <c r="BT112" s="875"/>
      <c r="BU112" s="875"/>
      <c r="BV112" s="875">
        <v>10102162</v>
      </c>
      <c r="BW112" s="875"/>
      <c r="BX112" s="875"/>
      <c r="BY112" s="875"/>
      <c r="BZ112" s="875"/>
      <c r="CA112" s="875">
        <v>9523012</v>
      </c>
      <c r="CB112" s="875"/>
      <c r="CC112" s="875"/>
      <c r="CD112" s="875"/>
      <c r="CE112" s="875"/>
      <c r="CF112" s="936">
        <v>67.900000000000006</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424</v>
      </c>
      <c r="DM112" s="875"/>
      <c r="DN112" s="875"/>
      <c r="DO112" s="875"/>
      <c r="DP112" s="875"/>
      <c r="DQ112" s="875" t="s">
        <v>424</v>
      </c>
      <c r="DR112" s="875"/>
      <c r="DS112" s="875"/>
      <c r="DT112" s="875"/>
      <c r="DU112" s="875"/>
      <c r="DV112" s="852" t="s">
        <v>424</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1228454</v>
      </c>
      <c r="AB113" s="984"/>
      <c r="AC113" s="984"/>
      <c r="AD113" s="984"/>
      <c r="AE113" s="985"/>
      <c r="AF113" s="986">
        <v>1170245</v>
      </c>
      <c r="AG113" s="984"/>
      <c r="AH113" s="984"/>
      <c r="AI113" s="984"/>
      <c r="AJ113" s="985"/>
      <c r="AK113" s="986">
        <v>1203463</v>
      </c>
      <c r="AL113" s="984"/>
      <c r="AM113" s="984"/>
      <c r="AN113" s="984"/>
      <c r="AO113" s="985"/>
      <c r="AP113" s="987">
        <v>8.6</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183528</v>
      </c>
      <c r="BR113" s="875"/>
      <c r="BS113" s="875"/>
      <c r="BT113" s="875"/>
      <c r="BU113" s="875"/>
      <c r="BV113" s="875">
        <v>764981</v>
      </c>
      <c r="BW113" s="875"/>
      <c r="BX113" s="875"/>
      <c r="BY113" s="875"/>
      <c r="BZ113" s="875"/>
      <c r="CA113" s="875">
        <v>1868569</v>
      </c>
      <c r="CB113" s="875"/>
      <c r="CC113" s="875"/>
      <c r="CD113" s="875"/>
      <c r="CE113" s="875"/>
      <c r="CF113" s="936">
        <v>13.3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424</v>
      </c>
      <c r="DH113" s="838"/>
      <c r="DI113" s="838"/>
      <c r="DJ113" s="838"/>
      <c r="DK113" s="839"/>
      <c r="DL113" s="840" t="s">
        <v>424</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23620</v>
      </c>
      <c r="AB114" s="838"/>
      <c r="AC114" s="838"/>
      <c r="AD114" s="838"/>
      <c r="AE114" s="839"/>
      <c r="AF114" s="840">
        <v>11922</v>
      </c>
      <c r="AG114" s="838"/>
      <c r="AH114" s="838"/>
      <c r="AI114" s="838"/>
      <c r="AJ114" s="839"/>
      <c r="AK114" s="840">
        <v>243</v>
      </c>
      <c r="AL114" s="838"/>
      <c r="AM114" s="838"/>
      <c r="AN114" s="838"/>
      <c r="AO114" s="839"/>
      <c r="AP114" s="885">
        <v>0</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5609303</v>
      </c>
      <c r="BR114" s="875"/>
      <c r="BS114" s="875"/>
      <c r="BT114" s="875"/>
      <c r="BU114" s="875"/>
      <c r="BV114" s="875">
        <v>5395081</v>
      </c>
      <c r="BW114" s="875"/>
      <c r="BX114" s="875"/>
      <c r="BY114" s="875"/>
      <c r="BZ114" s="875"/>
      <c r="CA114" s="875">
        <v>5431818</v>
      </c>
      <c r="CB114" s="875"/>
      <c r="CC114" s="875"/>
      <c r="CD114" s="875"/>
      <c r="CE114" s="875"/>
      <c r="CF114" s="936">
        <v>38.700000000000003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424</v>
      </c>
      <c r="DM114" s="838"/>
      <c r="DN114" s="838"/>
      <c r="DO114" s="838"/>
      <c r="DP114" s="839"/>
      <c r="DQ114" s="840" t="s">
        <v>424</v>
      </c>
      <c r="DR114" s="838"/>
      <c r="DS114" s="838"/>
      <c r="DT114" s="838"/>
      <c r="DU114" s="839"/>
      <c r="DV114" s="885" t="s">
        <v>424</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194738</v>
      </c>
      <c r="AB115" s="984"/>
      <c r="AC115" s="984"/>
      <c r="AD115" s="984"/>
      <c r="AE115" s="985"/>
      <c r="AF115" s="986">
        <v>299492</v>
      </c>
      <c r="AG115" s="984"/>
      <c r="AH115" s="984"/>
      <c r="AI115" s="984"/>
      <c r="AJ115" s="985"/>
      <c r="AK115" s="986">
        <v>660900</v>
      </c>
      <c r="AL115" s="984"/>
      <c r="AM115" s="984"/>
      <c r="AN115" s="984"/>
      <c r="AO115" s="985"/>
      <c r="AP115" s="987">
        <v>4.7</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425</v>
      </c>
      <c r="BW115" s="875"/>
      <c r="BX115" s="875"/>
      <c r="BY115" s="875"/>
      <c r="BZ115" s="875"/>
      <c r="CA115" s="875" t="s">
        <v>424</v>
      </c>
      <c r="CB115" s="875"/>
      <c r="CC115" s="875"/>
      <c r="CD115" s="875"/>
      <c r="CE115" s="875"/>
      <c r="CF115" s="936" t="s">
        <v>424</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1095317</v>
      </c>
      <c r="DH115" s="838"/>
      <c r="DI115" s="838"/>
      <c r="DJ115" s="838"/>
      <c r="DK115" s="839"/>
      <c r="DL115" s="840">
        <v>1248039</v>
      </c>
      <c r="DM115" s="838"/>
      <c r="DN115" s="838"/>
      <c r="DO115" s="838"/>
      <c r="DP115" s="839"/>
      <c r="DQ115" s="840">
        <v>1016667</v>
      </c>
      <c r="DR115" s="838"/>
      <c r="DS115" s="838"/>
      <c r="DT115" s="838"/>
      <c r="DU115" s="839"/>
      <c r="DV115" s="885">
        <v>7.2</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424</v>
      </c>
      <c r="AB116" s="838"/>
      <c r="AC116" s="838"/>
      <c r="AD116" s="838"/>
      <c r="AE116" s="839"/>
      <c r="AF116" s="840" t="s">
        <v>424</v>
      </c>
      <c r="AG116" s="838"/>
      <c r="AH116" s="838"/>
      <c r="AI116" s="838"/>
      <c r="AJ116" s="839"/>
      <c r="AK116" s="840">
        <v>74</v>
      </c>
      <c r="AL116" s="838"/>
      <c r="AM116" s="838"/>
      <c r="AN116" s="838"/>
      <c r="AO116" s="839"/>
      <c r="AP116" s="885">
        <v>0</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424</v>
      </c>
      <c r="BR116" s="875"/>
      <c r="BS116" s="875"/>
      <c r="BT116" s="875"/>
      <c r="BU116" s="875"/>
      <c r="BV116" s="875" t="s">
        <v>424</v>
      </c>
      <c r="BW116" s="875"/>
      <c r="BX116" s="875"/>
      <c r="BY116" s="875"/>
      <c r="BZ116" s="875"/>
      <c r="CA116" s="875" t="s">
        <v>424</v>
      </c>
      <c r="CB116" s="875"/>
      <c r="CC116" s="875"/>
      <c r="CD116" s="875"/>
      <c r="CE116" s="875"/>
      <c r="CF116" s="936" t="s">
        <v>424</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424</v>
      </c>
      <c r="DM116" s="838"/>
      <c r="DN116" s="838"/>
      <c r="DO116" s="838"/>
      <c r="DP116" s="839"/>
      <c r="DQ116" s="840" t="s">
        <v>425</v>
      </c>
      <c r="DR116" s="838"/>
      <c r="DS116" s="838"/>
      <c r="DT116" s="838"/>
      <c r="DU116" s="839"/>
      <c r="DV116" s="885" t="s">
        <v>424</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3261297</v>
      </c>
      <c r="AB117" s="970"/>
      <c r="AC117" s="970"/>
      <c r="AD117" s="970"/>
      <c r="AE117" s="971"/>
      <c r="AF117" s="972">
        <v>3346599</v>
      </c>
      <c r="AG117" s="970"/>
      <c r="AH117" s="970"/>
      <c r="AI117" s="970"/>
      <c r="AJ117" s="971"/>
      <c r="AK117" s="972">
        <v>3759904</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425</v>
      </c>
      <c r="BR117" s="875"/>
      <c r="BS117" s="875"/>
      <c r="BT117" s="875"/>
      <c r="BU117" s="875"/>
      <c r="BV117" s="875" t="s">
        <v>123</v>
      </c>
      <c r="BW117" s="875"/>
      <c r="BX117" s="875"/>
      <c r="BY117" s="875"/>
      <c r="BZ117" s="875"/>
      <c r="CA117" s="875" t="s">
        <v>123</v>
      </c>
      <c r="CB117" s="875"/>
      <c r="CC117" s="875"/>
      <c r="CD117" s="875"/>
      <c r="CE117" s="875"/>
      <c r="CF117" s="936" t="s">
        <v>425</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425</v>
      </c>
      <c r="DR117" s="838"/>
      <c r="DS117" s="838"/>
      <c r="DT117" s="838"/>
      <c r="DU117" s="839"/>
      <c r="DV117" s="885" t="s">
        <v>123</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425</v>
      </c>
      <c r="BR118" s="906"/>
      <c r="BS118" s="906"/>
      <c r="BT118" s="906"/>
      <c r="BU118" s="906"/>
      <c r="BV118" s="906" t="s">
        <v>450</v>
      </c>
      <c r="BW118" s="906"/>
      <c r="BX118" s="906"/>
      <c r="BY118" s="906"/>
      <c r="BZ118" s="906"/>
      <c r="CA118" s="906" t="s">
        <v>123</v>
      </c>
      <c r="CB118" s="906"/>
      <c r="CC118" s="906"/>
      <c r="CD118" s="906"/>
      <c r="CE118" s="906"/>
      <c r="CF118" s="936" t="s">
        <v>123</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425</v>
      </c>
      <c r="DM118" s="838"/>
      <c r="DN118" s="838"/>
      <c r="DO118" s="838"/>
      <c r="DP118" s="839"/>
      <c r="DQ118" s="840" t="s">
        <v>425</v>
      </c>
      <c r="DR118" s="838"/>
      <c r="DS118" s="838"/>
      <c r="DT118" s="838"/>
      <c r="DU118" s="839"/>
      <c r="DV118" s="885" t="s">
        <v>123</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425</v>
      </c>
      <c r="AG119" s="956"/>
      <c r="AH119" s="956"/>
      <c r="AI119" s="956"/>
      <c r="AJ119" s="957"/>
      <c r="AK119" s="958" t="s">
        <v>450</v>
      </c>
      <c r="AL119" s="956"/>
      <c r="AM119" s="956"/>
      <c r="AN119" s="956"/>
      <c r="AO119" s="957"/>
      <c r="AP119" s="959" t="s">
        <v>123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452</v>
      </c>
      <c r="BP119" s="939"/>
      <c r="BQ119" s="943">
        <v>34734005</v>
      </c>
      <c r="BR119" s="906"/>
      <c r="BS119" s="906"/>
      <c r="BT119" s="906"/>
      <c r="BU119" s="906"/>
      <c r="BV119" s="906">
        <v>33819770</v>
      </c>
      <c r="BW119" s="906"/>
      <c r="BX119" s="906"/>
      <c r="BY119" s="906"/>
      <c r="BZ119" s="906"/>
      <c r="CA119" s="906">
        <v>34526711</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425</v>
      </c>
      <c r="DH119" s="821"/>
      <c r="DI119" s="821"/>
      <c r="DJ119" s="821"/>
      <c r="DK119" s="822"/>
      <c r="DL119" s="823" t="s">
        <v>425</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425</v>
      </c>
      <c r="AG120" s="838"/>
      <c r="AH120" s="838"/>
      <c r="AI120" s="838"/>
      <c r="AJ120" s="839"/>
      <c r="AK120" s="840" t="s">
        <v>123</v>
      </c>
      <c r="AL120" s="838"/>
      <c r="AM120" s="838"/>
      <c r="AN120" s="838"/>
      <c r="AO120" s="839"/>
      <c r="AP120" s="885" t="s">
        <v>123</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3147413</v>
      </c>
      <c r="BR120" s="903"/>
      <c r="BS120" s="903"/>
      <c r="BT120" s="903"/>
      <c r="BU120" s="903"/>
      <c r="BV120" s="903">
        <v>2802178</v>
      </c>
      <c r="BW120" s="903"/>
      <c r="BX120" s="903"/>
      <c r="BY120" s="903"/>
      <c r="BZ120" s="903"/>
      <c r="CA120" s="903">
        <v>2551401</v>
      </c>
      <c r="CB120" s="903"/>
      <c r="CC120" s="903"/>
      <c r="CD120" s="903"/>
      <c r="CE120" s="903"/>
      <c r="CF120" s="927">
        <v>18.2</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10853445</v>
      </c>
      <c r="DH120" s="903"/>
      <c r="DI120" s="903"/>
      <c r="DJ120" s="903"/>
      <c r="DK120" s="903"/>
      <c r="DL120" s="903">
        <v>10102162</v>
      </c>
      <c r="DM120" s="903"/>
      <c r="DN120" s="903"/>
      <c r="DO120" s="903"/>
      <c r="DP120" s="903"/>
      <c r="DQ120" s="903">
        <v>9523012</v>
      </c>
      <c r="DR120" s="903"/>
      <c r="DS120" s="903"/>
      <c r="DT120" s="903"/>
      <c r="DU120" s="903"/>
      <c r="DV120" s="904">
        <v>67.900000000000006</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2840809</v>
      </c>
      <c r="BR121" s="875"/>
      <c r="BS121" s="875"/>
      <c r="BT121" s="875"/>
      <c r="BU121" s="875"/>
      <c r="BV121" s="875">
        <v>2690333</v>
      </c>
      <c r="BW121" s="875"/>
      <c r="BX121" s="875"/>
      <c r="BY121" s="875"/>
      <c r="BZ121" s="875"/>
      <c r="CA121" s="875">
        <v>2605534</v>
      </c>
      <c r="CB121" s="875"/>
      <c r="CC121" s="875"/>
      <c r="CD121" s="875"/>
      <c r="CE121" s="875"/>
      <c r="CF121" s="936">
        <v>18.600000000000001</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t="s">
        <v>123</v>
      </c>
      <c r="DH121" s="875"/>
      <c r="DI121" s="875"/>
      <c r="DJ121" s="875"/>
      <c r="DK121" s="875"/>
      <c r="DL121" s="875" t="s">
        <v>123</v>
      </c>
      <c r="DM121" s="875"/>
      <c r="DN121" s="875"/>
      <c r="DO121" s="875"/>
      <c r="DP121" s="875"/>
      <c r="DQ121" s="875" t="s">
        <v>425</v>
      </c>
      <c r="DR121" s="875"/>
      <c r="DS121" s="875"/>
      <c r="DT121" s="875"/>
      <c r="DU121" s="875"/>
      <c r="DV121" s="852" t="s">
        <v>425</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450</v>
      </c>
      <c r="AG122" s="838"/>
      <c r="AH122" s="838"/>
      <c r="AI122" s="838"/>
      <c r="AJ122" s="839"/>
      <c r="AK122" s="840" t="s">
        <v>425</v>
      </c>
      <c r="AL122" s="838"/>
      <c r="AM122" s="838"/>
      <c r="AN122" s="838"/>
      <c r="AO122" s="839"/>
      <c r="AP122" s="885" t="s">
        <v>425</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21859810</v>
      </c>
      <c r="BR122" s="906"/>
      <c r="BS122" s="906"/>
      <c r="BT122" s="906"/>
      <c r="BU122" s="906"/>
      <c r="BV122" s="906">
        <v>21919272</v>
      </c>
      <c r="BW122" s="906"/>
      <c r="BX122" s="906"/>
      <c r="BY122" s="906"/>
      <c r="BZ122" s="906"/>
      <c r="CA122" s="906">
        <v>21943516</v>
      </c>
      <c r="CB122" s="906"/>
      <c r="CC122" s="906"/>
      <c r="CD122" s="906"/>
      <c r="CE122" s="906"/>
      <c r="CF122" s="907">
        <v>156.5</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t="s">
        <v>425</v>
      </c>
      <c r="DH122" s="875"/>
      <c r="DI122" s="875"/>
      <c r="DJ122" s="875"/>
      <c r="DK122" s="875"/>
      <c r="DL122" s="875" t="s">
        <v>123</v>
      </c>
      <c r="DM122" s="875"/>
      <c r="DN122" s="875"/>
      <c r="DO122" s="875"/>
      <c r="DP122" s="875"/>
      <c r="DQ122" s="875" t="s">
        <v>425</v>
      </c>
      <c r="DR122" s="875"/>
      <c r="DS122" s="875"/>
      <c r="DT122" s="875"/>
      <c r="DU122" s="875"/>
      <c r="DV122" s="852" t="s">
        <v>425</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123</v>
      </c>
      <c r="AG123" s="838"/>
      <c r="AH123" s="838"/>
      <c r="AI123" s="838"/>
      <c r="AJ123" s="839"/>
      <c r="AK123" s="840" t="s">
        <v>425</v>
      </c>
      <c r="AL123" s="838"/>
      <c r="AM123" s="838"/>
      <c r="AN123" s="838"/>
      <c r="AO123" s="839"/>
      <c r="AP123" s="885" t="s">
        <v>123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461</v>
      </c>
      <c r="BP123" s="939"/>
      <c r="BQ123" s="893">
        <v>27848032</v>
      </c>
      <c r="BR123" s="894"/>
      <c r="BS123" s="894"/>
      <c r="BT123" s="894"/>
      <c r="BU123" s="894"/>
      <c r="BV123" s="894">
        <v>27411783</v>
      </c>
      <c r="BW123" s="894"/>
      <c r="BX123" s="894"/>
      <c r="BY123" s="894"/>
      <c r="BZ123" s="894"/>
      <c r="CA123" s="894">
        <v>27100451</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425</v>
      </c>
      <c r="DH123" s="838"/>
      <c r="DI123" s="838"/>
      <c r="DJ123" s="838"/>
      <c r="DK123" s="839"/>
      <c r="DL123" s="840" t="s">
        <v>425</v>
      </c>
      <c r="DM123" s="838"/>
      <c r="DN123" s="838"/>
      <c r="DO123" s="838"/>
      <c r="DP123" s="839"/>
      <c r="DQ123" s="840" t="s">
        <v>425</v>
      </c>
      <c r="DR123" s="838"/>
      <c r="DS123" s="838"/>
      <c r="DT123" s="838"/>
      <c r="DU123" s="839"/>
      <c r="DV123" s="885" t="s">
        <v>123</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425</v>
      </c>
      <c r="AG124" s="838"/>
      <c r="AH124" s="838"/>
      <c r="AI124" s="838"/>
      <c r="AJ124" s="839"/>
      <c r="AK124" s="840" t="s">
        <v>123</v>
      </c>
      <c r="AL124" s="838"/>
      <c r="AM124" s="838"/>
      <c r="AN124" s="838"/>
      <c r="AO124" s="839"/>
      <c r="AP124" s="885" t="s">
        <v>123</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49.5</v>
      </c>
      <c r="BR124" s="892"/>
      <c r="BS124" s="892"/>
      <c r="BT124" s="892"/>
      <c r="BU124" s="892"/>
      <c r="BV124" s="892">
        <v>46</v>
      </c>
      <c r="BW124" s="892"/>
      <c r="BX124" s="892"/>
      <c r="BY124" s="892"/>
      <c r="BZ124" s="892"/>
      <c r="CA124" s="892">
        <v>52.9</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425</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425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425</v>
      </c>
      <c r="DR125" s="903"/>
      <c r="DS125" s="903"/>
      <c r="DT125" s="903"/>
      <c r="DU125" s="903"/>
      <c r="DV125" s="904" t="s">
        <v>123</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194738</v>
      </c>
      <c r="AB126" s="838"/>
      <c r="AC126" s="838"/>
      <c r="AD126" s="838"/>
      <c r="AE126" s="839"/>
      <c r="AF126" s="840">
        <v>299492</v>
      </c>
      <c r="AG126" s="838"/>
      <c r="AH126" s="838"/>
      <c r="AI126" s="838"/>
      <c r="AJ126" s="839"/>
      <c r="AK126" s="840">
        <v>660900</v>
      </c>
      <c r="AL126" s="838"/>
      <c r="AM126" s="838"/>
      <c r="AN126" s="838"/>
      <c r="AO126" s="839"/>
      <c r="AP126" s="885">
        <v>4.7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425</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425</v>
      </c>
      <c r="DH127" s="875"/>
      <c r="DI127" s="875"/>
      <c r="DJ127" s="875"/>
      <c r="DK127" s="875"/>
      <c r="DL127" s="875" t="s">
        <v>123</v>
      </c>
      <c r="DM127" s="875"/>
      <c r="DN127" s="875"/>
      <c r="DO127" s="875"/>
      <c r="DP127" s="875"/>
      <c r="DQ127" s="875" t="s">
        <v>123</v>
      </c>
      <c r="DR127" s="875"/>
      <c r="DS127" s="875"/>
      <c r="DT127" s="875"/>
      <c r="DU127" s="875"/>
      <c r="DV127" s="852" t="s">
        <v>425</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370067</v>
      </c>
      <c r="AB128" s="859"/>
      <c r="AC128" s="859"/>
      <c r="AD128" s="859"/>
      <c r="AE128" s="860"/>
      <c r="AF128" s="861">
        <v>382667</v>
      </c>
      <c r="AG128" s="859"/>
      <c r="AH128" s="859"/>
      <c r="AI128" s="859"/>
      <c r="AJ128" s="860"/>
      <c r="AK128" s="861">
        <v>378562</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123</v>
      </c>
      <c r="BG128" s="845"/>
      <c r="BH128" s="845"/>
      <c r="BI128" s="845"/>
      <c r="BJ128" s="845"/>
      <c r="BK128" s="845"/>
      <c r="BL128" s="868"/>
      <c r="BM128" s="844">
        <v>12.71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425</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15830306</v>
      </c>
      <c r="AB129" s="838"/>
      <c r="AC129" s="838"/>
      <c r="AD129" s="838"/>
      <c r="AE129" s="839"/>
      <c r="AF129" s="840">
        <v>15860335</v>
      </c>
      <c r="AG129" s="838"/>
      <c r="AH129" s="838"/>
      <c r="AI129" s="838"/>
      <c r="AJ129" s="839"/>
      <c r="AK129" s="840">
        <v>16021758</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123</v>
      </c>
      <c r="BG129" s="828"/>
      <c r="BH129" s="828"/>
      <c r="BI129" s="828"/>
      <c r="BJ129" s="828"/>
      <c r="BK129" s="828"/>
      <c r="BL129" s="829"/>
      <c r="BM129" s="827">
        <v>17.71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1923223</v>
      </c>
      <c r="AB130" s="838"/>
      <c r="AC130" s="838"/>
      <c r="AD130" s="838"/>
      <c r="AE130" s="839"/>
      <c r="AF130" s="840">
        <v>1945626</v>
      </c>
      <c r="AG130" s="838"/>
      <c r="AH130" s="838"/>
      <c r="AI130" s="838"/>
      <c r="AJ130" s="839"/>
      <c r="AK130" s="840">
        <v>1996173</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13907083</v>
      </c>
      <c r="AB131" s="821"/>
      <c r="AC131" s="821"/>
      <c r="AD131" s="821"/>
      <c r="AE131" s="822"/>
      <c r="AF131" s="823">
        <v>13914709</v>
      </c>
      <c r="AG131" s="821"/>
      <c r="AH131" s="821"/>
      <c r="AI131" s="821"/>
      <c r="AJ131" s="822"/>
      <c r="AK131" s="823">
        <v>14025585</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52.9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6.9605322699999999</v>
      </c>
      <c r="AB132" s="801"/>
      <c r="AC132" s="801"/>
      <c r="AD132" s="801"/>
      <c r="AE132" s="802"/>
      <c r="AF132" s="803">
        <v>7.3181983180000003</v>
      </c>
      <c r="AG132" s="801"/>
      <c r="AH132" s="801"/>
      <c r="AI132" s="801"/>
      <c r="AJ132" s="802"/>
      <c r="AK132" s="803">
        <v>9.8760158669999996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7.6</v>
      </c>
      <c r="AB133" s="780"/>
      <c r="AC133" s="780"/>
      <c r="AD133" s="780"/>
      <c r="AE133" s="781"/>
      <c r="AF133" s="779">
        <v>7.2</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SpJmb2YbcO8TKlzohqbR2kI3RhQOOoP0rSL7OvmoKq3/dWC73GB8aA0+khysSbBAynuJWJDNxlJZ3wMn3hiyQ==" saltValue="YK1+ta3BHMCuGff+NBvs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yvrqSuD+hJHp+xzkChEEmqq0xM/dW/9Ww467XVUOgzymCvR8b8gZqOENZ83ou5QmAt8KHMmRNmXkF3LYEqNYg==" saltValue="sv5C7/V1IMLJIz+j9+k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Mf7yCxnQOtqAV9pjUTIuNUqKXzeubI1gOWyTm/M4LQqUdho0xJS3P1J0lNRBftv7R9uKMHGCR36cMmKHoTXxw==" saltValue="/Uc41j03elicR94CzAaF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5293461</v>
      </c>
      <c r="AP9" s="292">
        <v>62230</v>
      </c>
      <c r="AQ9" s="293">
        <v>61846</v>
      </c>
      <c r="AR9" s="294">
        <v>0.6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390801</v>
      </c>
      <c r="AP10" s="295">
        <v>4594</v>
      </c>
      <c r="AQ10" s="296">
        <v>5819</v>
      </c>
      <c r="AR10" s="297">
        <v>-21.1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160406</v>
      </c>
      <c r="AP11" s="295">
        <v>1886</v>
      </c>
      <c r="AQ11" s="296">
        <v>5868</v>
      </c>
      <c r="AR11" s="297">
        <v>-67.900000000000006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1247</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v>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269836</v>
      </c>
      <c r="AP14" s="295">
        <v>3172</v>
      </c>
      <c r="AQ14" s="296">
        <v>2376</v>
      </c>
      <c r="AR14" s="297">
        <v>33.5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107973</v>
      </c>
      <c r="AP15" s="295">
        <v>1269</v>
      </c>
      <c r="AQ15" s="296">
        <v>1663</v>
      </c>
      <c r="AR15" s="297">
        <v>-23.7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-285498</v>
      </c>
      <c r="AP16" s="295">
        <v>-3356</v>
      </c>
      <c r="AQ16" s="296">
        <v>-5271</v>
      </c>
      <c r="AR16" s="297">
        <v>-36.299999999999997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5936979</v>
      </c>
      <c r="AP17" s="295">
        <v>69795</v>
      </c>
      <c r="AQ17" s="296">
        <v>73548</v>
      </c>
      <c r="AR17" s="297">
        <v>-5.0999999999999996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6.75</v>
      </c>
      <c r="AP21" s="308">
        <v>7.24</v>
      </c>
      <c r="AQ21" s="309">
        <v>-0.49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102.2</v>
      </c>
      <c r="AP22" s="313">
        <v>98.4</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1895224</v>
      </c>
      <c r="AP32" s="322">
        <v>22280</v>
      </c>
      <c r="AQ32" s="323">
        <v>39633</v>
      </c>
      <c r="AR32" s="324">
        <v>-43.8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58</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1203463</v>
      </c>
      <c r="AP35" s="322">
        <v>14148</v>
      </c>
      <c r="AQ35" s="323">
        <v>13693</v>
      </c>
      <c r="AR35" s="324">
        <v>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243</v>
      </c>
      <c r="AP36" s="322">
        <v>3</v>
      </c>
      <c r="AQ36" s="323">
        <v>1763</v>
      </c>
      <c r="AR36" s="324">
        <v>-99.8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660900</v>
      </c>
      <c r="AP37" s="322">
        <v>7770</v>
      </c>
      <c r="AQ37" s="323">
        <v>897</v>
      </c>
      <c r="AR37" s="324">
        <v>766.2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v>74</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-378562</v>
      </c>
      <c r="AP39" s="322">
        <v>-4450</v>
      </c>
      <c r="AQ39" s="323">
        <v>-5566</v>
      </c>
      <c r="AR39" s="324">
        <v>-20.100000000000001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-1996173</v>
      </c>
      <c r="AP40" s="322">
        <v>-23467</v>
      </c>
      <c r="AQ40" s="323">
        <v>-36175</v>
      </c>
      <c r="AR40" s="324">
        <v>-35.1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1385169</v>
      </c>
      <c r="AP41" s="322">
        <v>16284</v>
      </c>
      <c r="AQ41" s="323">
        <v>14303</v>
      </c>
      <c r="AR41" s="324">
        <v>13.9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2812117</v>
      </c>
      <c r="AN51" s="344">
        <v>32953</v>
      </c>
      <c r="AO51" s="345">
        <v>-28.1</v>
      </c>
      <c r="AP51" s="346">
        <v>56255</v>
      </c>
      <c r="AQ51" s="347">
        <v>22.9</v>
      </c>
      <c r="AR51" s="348">
        <v>-51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1481066</v>
      </c>
      <c r="AN52" s="352">
        <v>17356</v>
      </c>
      <c r="AO52" s="353">
        <v>-12.7</v>
      </c>
      <c r="AP52" s="354">
        <v>26957</v>
      </c>
      <c r="AQ52" s="355">
        <v>8.8000000000000007</v>
      </c>
      <c r="AR52" s="356">
        <v>-21.5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4593076</v>
      </c>
      <c r="AN53" s="344">
        <v>53774</v>
      </c>
      <c r="AO53" s="345">
        <v>63.2</v>
      </c>
      <c r="AP53" s="346">
        <v>57944</v>
      </c>
      <c r="AQ53" s="347">
        <v>3</v>
      </c>
      <c r="AR53" s="348">
        <v>60.2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1708928</v>
      </c>
      <c r="AN54" s="352">
        <v>20008</v>
      </c>
      <c r="AO54" s="353">
        <v>15.3</v>
      </c>
      <c r="AP54" s="354">
        <v>29326</v>
      </c>
      <c r="AQ54" s="355">
        <v>8.8000000000000007</v>
      </c>
      <c r="AR54" s="356">
        <v>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4414396</v>
      </c>
      <c r="AN55" s="344">
        <v>51780</v>
      </c>
      <c r="AO55" s="345">
        <v>-3.7</v>
      </c>
      <c r="AP55" s="346">
        <v>54227</v>
      </c>
      <c r="AQ55" s="347">
        <v>-6.4</v>
      </c>
      <c r="AR55" s="348">
        <v>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1663030</v>
      </c>
      <c r="AN56" s="352">
        <v>19507</v>
      </c>
      <c r="AO56" s="353">
        <v>-2.5</v>
      </c>
      <c r="AP56" s="354">
        <v>29694</v>
      </c>
      <c r="AQ56" s="355">
        <v>1.3</v>
      </c>
      <c r="AR56" s="356">
        <v>-3.8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4357079</v>
      </c>
      <c r="AN57" s="344">
        <v>51151</v>
      </c>
      <c r="AO57" s="345">
        <v>-1.2</v>
      </c>
      <c r="AP57" s="346">
        <v>57295</v>
      </c>
      <c r="AQ57" s="347">
        <v>5.7</v>
      </c>
      <c r="AR57" s="348">
        <v>-6.9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2187020</v>
      </c>
      <c r="AN58" s="352">
        <v>25675</v>
      </c>
      <c r="AO58" s="353">
        <v>31.6</v>
      </c>
      <c r="AP58" s="354">
        <v>32771</v>
      </c>
      <c r="AQ58" s="355">
        <v>10.4</v>
      </c>
      <c r="AR58" s="356">
        <v>21.2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5934715</v>
      </c>
      <c r="AN59" s="344">
        <v>69768</v>
      </c>
      <c r="AO59" s="345">
        <v>36.4</v>
      </c>
      <c r="AP59" s="346">
        <v>54110</v>
      </c>
      <c r="AQ59" s="347">
        <v>-5.6</v>
      </c>
      <c r="AR59" s="348">
        <v>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2525031</v>
      </c>
      <c r="AN60" s="352">
        <v>29684</v>
      </c>
      <c r="AO60" s="353">
        <v>15.6</v>
      </c>
      <c r="AP60" s="354">
        <v>30620</v>
      </c>
      <c r="AQ60" s="355">
        <v>-6.6</v>
      </c>
      <c r="AR60" s="356">
        <v>22.2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4422277</v>
      </c>
      <c r="AN61" s="359">
        <v>51885</v>
      </c>
      <c r="AO61" s="360">
        <v>13.3</v>
      </c>
      <c r="AP61" s="361">
        <v>55966</v>
      </c>
      <c r="AQ61" s="362">
        <v>3.9</v>
      </c>
      <c r="AR61" s="348">
        <v>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1913015</v>
      </c>
      <c r="AN62" s="352">
        <v>22446</v>
      </c>
      <c r="AO62" s="353">
        <v>9.5</v>
      </c>
      <c r="AP62" s="354">
        <v>29874</v>
      </c>
      <c r="AQ62" s="355">
        <v>4.5</v>
      </c>
      <c r="AR62" s="356">
        <v>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TO7NIU4rthXza1ciyw+8uzZQvNjE6zOtaD7bIWD+CQ0r3NygSYU1eLXWChDhc1YY2Liatm0kgzKKgCBeztoyw==" saltValue="7VlAr7qx1pOR5Zmr2jy+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TOXknBQGOTkLscCzYvmdJ1kQg0+CikspZxqwe9nJtDBuowa80i0LCTK+K6ZRNUC0/cgHOUnb/8WIRSIX1uMTw==" saltValue="4o2MgQK1uNV1mDCrF4SP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oEDbjKm7fL5d7GLDIvejvzApk9JaC7Ftil9V1DXem0hE7rtL4+gwipwF24dzQXwngvaPxRJH5+CgEJAhLDA==" saltValue="GyZYfItJoBY/uhfu/aHJ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9.85</v>
      </c>
      <c r="G47" s="12">
        <v>9.65</v>
      </c>
      <c r="H47" s="12">
        <v>9.93</v>
      </c>
      <c r="I47" s="12">
        <v>9.2799999999999994</v>
      </c>
      <c r="J47" s="13">
        <v>9.39</v>
      </c>
    </row>
    <row r="48" spans="2:10" ht="57.75" customHeight="1" x14ac:dyDescent="0.15">
      <c r="B48" s="14"/>
      <c r="C48" s="1214" t="s">
        <v>4</v>
      </c>
      <c r="D48" s="1214"/>
      <c r="E48" s="1215"/>
      <c r="F48" s="15">
        <v>4.9400000000000004</v>
      </c>
      <c r="G48" s="16">
        <v>4</v>
      </c>
      <c r="H48" s="16">
        <v>4.33</v>
      </c>
      <c r="I48" s="16">
        <v>2.75</v>
      </c>
      <c r="J48" s="17">
        <v>5.89</v>
      </c>
    </row>
    <row r="49" spans="2:10" ht="57.75" customHeight="1" thickBot="1" x14ac:dyDescent="0.2">
      <c r="B49" s="18"/>
      <c r="C49" s="1216" t="s">
        <v>5</v>
      </c>
      <c r="D49" s="1216"/>
      <c r="E49" s="1217"/>
      <c r="F49" s="19">
        <v>0.92</v>
      </c>
      <c r="G49" s="20" t="s">
        <v>548</v>
      </c>
      <c r="H49" s="20">
        <v>0.69</v>
      </c>
      <c r="I49" s="20" t="s">
        <v>549</v>
      </c>
      <c r="J49" s="21">
        <v>3.37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XVcpX36K5lxlJp26poyNuI3Z4CGdORtgb1keLYWkuDJy/dAgQTIAqKnRf00F3OJ6Y8oh8VhOoXRAFEvjVbOHQ==" saltValue="sx3WghNwIw/AzTBy+KjL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2019-10-21T04:52:35Z</cp:lastPrinted>
  <dcterms:created xsi:type="dcterms:W3CDTF">2019-02-14T02:31:00Z</dcterms:created>
  <dcterms:modified xsi:type="dcterms:W3CDTF">2019-11-05T08:10:25Z</dcterms:modified>
  <cp:category/>
</cp:coreProperties>
</file>